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kabushikikaishabauhausumaimorujigyoubu/Desktop/"/>
    </mc:Choice>
  </mc:AlternateContent>
  <xr:revisionPtr revIDLastSave="0" documentId="13_ncr:1_{57F69874-D1DF-744B-97C3-7C215B64CCE6}" xr6:coauthVersionLast="38" xr6:coauthVersionMax="38" xr10:uidLastSave="{00000000-0000-0000-0000-000000000000}"/>
  <bookViews>
    <workbookView xWindow="120" yWindow="500" windowWidth="19060" windowHeight="18600" xr2:uid="{00000000-000D-0000-FFFF-FFFF00000000}"/>
  </bookViews>
  <sheets>
    <sheet name="申込書" sheetId="10" r:id="rId1"/>
    <sheet name="記入例" sheetId="12" r:id="rId2"/>
    <sheet name="設定(マスタ)" sheetId="11" state="hidden" r:id="rId3"/>
  </sheets>
  <definedNames>
    <definedName name="_xlnm.Print_Area" localSheetId="1">記入例!$A$1:$V$60</definedName>
    <definedName name="_xlnm.Print_Area" localSheetId="0">申込書!$A$1:$V$60</definedName>
  </definedNames>
  <calcPr calcId="179021"/>
</workbook>
</file>

<file path=xl/calcChain.xml><?xml version="1.0" encoding="utf-8"?>
<calcChain xmlns="http://schemas.openxmlformats.org/spreadsheetml/2006/main">
  <c r="L42" i="12" l="1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E15" i="12"/>
  <c r="G12" i="12"/>
  <c r="I11" i="12"/>
  <c r="L10" i="12"/>
  <c r="G12" i="10"/>
  <c r="D42" i="12"/>
  <c r="D38" i="12"/>
  <c r="D34" i="12"/>
  <c r="D30" i="12"/>
  <c r="D26" i="12"/>
  <c r="D22" i="12"/>
  <c r="D18" i="12"/>
  <c r="D37" i="12"/>
  <c r="D29" i="12"/>
  <c r="D21" i="12"/>
  <c r="D39" i="12"/>
  <c r="D31" i="12"/>
  <c r="D27" i="12"/>
  <c r="D23" i="12"/>
  <c r="D19" i="12"/>
  <c r="D41" i="12"/>
  <c r="D33" i="12"/>
  <c r="D25" i="12"/>
  <c r="D32" i="12"/>
  <c r="D40" i="12"/>
  <c r="D36" i="12"/>
  <c r="D28" i="12"/>
  <c r="D24" i="12"/>
  <c r="D20" i="12"/>
  <c r="D35" i="12"/>
  <c r="D18" i="10"/>
  <c r="D19" i="10"/>
  <c r="L37" i="10" l="1"/>
  <c r="L38" i="10"/>
  <c r="L39" i="10"/>
  <c r="L40" i="10"/>
  <c r="L41" i="10"/>
  <c r="E6" i="11" l="1"/>
  <c r="E5" i="11"/>
  <c r="E4" i="11"/>
  <c r="E3" i="11"/>
  <c r="I11" i="10" s="1"/>
  <c r="L42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E15" i="10"/>
  <c r="L10" i="10"/>
  <c r="D31" i="10"/>
  <c r="D20" i="10"/>
  <c r="D40" i="10"/>
  <c r="D27" i="10"/>
  <c r="D42" i="10"/>
  <c r="D30" i="10"/>
  <c r="D38" i="10"/>
  <c r="D26" i="10"/>
  <c r="D21" i="10"/>
  <c r="D36" i="10"/>
  <c r="D22" i="10"/>
  <c r="D32" i="10"/>
  <c r="D35" i="10"/>
  <c r="D28" i="10"/>
  <c r="D24" i="10"/>
  <c r="D41" i="10"/>
  <c r="D23" i="10"/>
  <c r="D25" i="10"/>
  <c r="D39" i="10"/>
  <c r="D34" i="10"/>
  <c r="D33" i="10"/>
  <c r="D37" i="10"/>
  <c r="D29" i="10"/>
</calcChain>
</file>

<file path=xl/sharedStrings.xml><?xml version="1.0" encoding="utf-8"?>
<sst xmlns="http://schemas.openxmlformats.org/spreadsheetml/2006/main" count="198" uniqueCount="130">
  <si>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</si>
  <si>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</si>
  <si>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実施日</t>
    <rPh sb="0" eb="3">
      <t>ジッシビ</t>
    </rPh>
    <phoneticPr fontId="1"/>
  </si>
  <si>
    <t>草津商工会議所　健康診断申込書</t>
    <rPh sb="0" eb="7">
      <t>クサツショウコウカイギショ</t>
    </rPh>
    <phoneticPr fontId="4"/>
  </si>
  <si>
    <t>フリガナ</t>
    <phoneticPr fontId="5"/>
  </si>
  <si>
    <t>事業所名</t>
    <rPh sb="0" eb="3">
      <t>ジギョウショ</t>
    </rPh>
    <rPh sb="3" eb="4">
      <t>メイ</t>
    </rPh>
    <phoneticPr fontId="4"/>
  </si>
  <si>
    <t>所在地</t>
    <rPh sb="0" eb="3">
      <t>ショザイチ</t>
    </rPh>
    <phoneticPr fontId="4"/>
  </si>
  <si>
    <t>〒</t>
    <phoneticPr fontId="4"/>
  </si>
  <si>
    <t>ＴＥＬ</t>
    <phoneticPr fontId="4"/>
  </si>
  <si>
    <t>実施場所</t>
    <rPh sb="0" eb="4">
      <t>ジッシバショ</t>
    </rPh>
    <phoneticPr fontId="4"/>
  </si>
  <si>
    <t>№</t>
    <phoneticPr fontId="6"/>
  </si>
  <si>
    <t>受診者氏名</t>
    <rPh sb="0" eb="3">
      <t>ジュシンシャ</t>
    </rPh>
    <rPh sb="3" eb="5">
      <t>シメイ</t>
    </rPh>
    <phoneticPr fontId="6"/>
  </si>
  <si>
    <t>フリガナ</t>
    <phoneticPr fontId="6"/>
  </si>
  <si>
    <t>性別</t>
    <rPh sb="0" eb="1">
      <t>セイ</t>
    </rPh>
    <rPh sb="1" eb="2">
      <t>ベツ</t>
    </rPh>
    <phoneticPr fontId="6"/>
  </si>
  <si>
    <t>オプション/その他（特記事項）</t>
    <rPh sb="8" eb="9">
      <t>タ</t>
    </rPh>
    <rPh sb="10" eb="12">
      <t>トッキ</t>
    </rPh>
    <rPh sb="12" eb="14">
      <t>ジコウ</t>
    </rPh>
    <phoneticPr fontId="6"/>
  </si>
  <si>
    <t>受診項目</t>
    <rPh sb="0" eb="2">
      <t>ジュシン</t>
    </rPh>
    <rPh sb="2" eb="4">
      <t>コウモク</t>
    </rPh>
    <phoneticPr fontId="6"/>
  </si>
  <si>
    <t>受診コース</t>
    <rPh sb="0" eb="2">
      <t>ジュシン</t>
    </rPh>
    <phoneticPr fontId="1"/>
  </si>
  <si>
    <t>実施場所</t>
    <rPh sb="0" eb="4">
      <t>ジッシバショ</t>
    </rPh>
    <phoneticPr fontId="1"/>
  </si>
  <si>
    <t>　―</t>
    <phoneticPr fontId="1"/>
  </si>
  <si>
    <t>〒520-3016　滋賀県栗東市小野501-1</t>
    <phoneticPr fontId="1"/>
  </si>
  <si>
    <t>〒525-0032　草津市大路2-1-35　キラリエ草津１F　多目的室①②</t>
    <phoneticPr fontId="1"/>
  </si>
  <si>
    <t>［住所］</t>
    <rPh sb="1" eb="3">
      <t>ジュウショ</t>
    </rPh>
    <phoneticPr fontId="4"/>
  </si>
  <si>
    <t>(</t>
    <phoneticPr fontId="1"/>
  </si>
  <si>
    <t>)</t>
    <phoneticPr fontId="1"/>
  </si>
  <si>
    <t>9:00～ 9:30</t>
    <phoneticPr fontId="1"/>
  </si>
  <si>
    <t>9:30～10:00</t>
    <phoneticPr fontId="1"/>
  </si>
  <si>
    <t>10:00～10:30</t>
  </si>
  <si>
    <t>10:30～11:00</t>
    <phoneticPr fontId="1"/>
  </si>
  <si>
    <t>希望時間</t>
    <rPh sb="0" eb="4">
      <t>キボウジカン</t>
    </rPh>
    <phoneticPr fontId="1"/>
  </si>
  <si>
    <t>①草津商工会議所</t>
    <rPh sb="1" eb="8">
      <t>クサツショウコウカイギショ</t>
    </rPh>
    <phoneticPr fontId="1"/>
  </si>
  <si>
    <t>②企業訪問（御社にてご受診）</t>
    <rPh sb="1" eb="5">
      <t>キギョウホウモン</t>
    </rPh>
    <phoneticPr fontId="1"/>
  </si>
  <si>
    <t>③健診機関にて受診</t>
    <rPh sb="7" eb="9">
      <t>ジュシン</t>
    </rPh>
    <phoneticPr fontId="1"/>
  </si>
  <si>
    <t>希望受診コース</t>
    <rPh sb="0" eb="2">
      <t>キボウ</t>
    </rPh>
    <rPh sb="2" eb="4">
      <t>ジュシン</t>
    </rPh>
    <phoneticPr fontId="4"/>
  </si>
  <si>
    <t>受診希望日</t>
    <rPh sb="0" eb="2">
      <t>ジュシン</t>
    </rPh>
    <rPh sb="2" eb="4">
      <t>キボウ</t>
    </rPh>
    <rPh sb="4" eb="5">
      <t>ヒ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</si>
  <si>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</si>
  <si>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</si>
  <si>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</si>
  <si>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</si>
  <si>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</si>
  <si>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</si>
  <si>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</si>
  <si>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</si>
  <si>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</si>
  <si>
    <t>土</t>
  </si>
  <si>
    <t>日</t>
  </si>
  <si>
    <t>時間</t>
    <rPh sb="0" eb="2">
      <t>ジカン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</si>
  <si>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</si>
  <si>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</si>
  <si>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</si>
  <si>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</si>
  <si>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</si>
  <si>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時期</t>
    <rPh sb="0" eb="2">
      <t>ジキ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</si>
  <si>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</si>
  <si>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</si>
  <si>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</si>
  <si>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定期健康診断</t>
    <phoneticPr fontId="1"/>
  </si>
  <si>
    <t>生活習慣病健診</t>
    <phoneticPr fontId="1"/>
  </si>
  <si>
    <t>A</t>
    <phoneticPr fontId="1"/>
  </si>
  <si>
    <t>B</t>
    <phoneticPr fontId="1"/>
  </si>
  <si>
    <t>C-1</t>
    <phoneticPr fontId="1"/>
  </si>
  <si>
    <t>C-2</t>
  </si>
  <si>
    <t>C-3</t>
  </si>
  <si>
    <t>D-1</t>
    <phoneticPr fontId="1"/>
  </si>
  <si>
    <t>鉛健診</t>
    <phoneticPr fontId="1"/>
  </si>
  <si>
    <t>有機溶剤検診（ｷｼﾚﾝ）</t>
  </si>
  <si>
    <t>有機溶剤検診（ｽﾁﾚﾝ）</t>
  </si>
  <si>
    <t>有機溶剤検診（ﾄﾙｴﾝ）</t>
  </si>
  <si>
    <t>有機溶剤検診（ﾉﾙﾏﾙﾍｷｻﾝ）</t>
  </si>
  <si>
    <t>有機溶剤検診（1・1・1-ﾄﾘｸﾛﾙｴﾀﾝ）</t>
  </si>
  <si>
    <t>有機溶剤検診（N・N-ｼﾞﾒﾁﾙﾎﾙﾑｱﾐﾄﾞ）</t>
  </si>
  <si>
    <t>有機溶剤検診（※）</t>
  </si>
  <si>
    <t>D-2</t>
  </si>
  <si>
    <t>D-3</t>
  </si>
  <si>
    <t>じん肺健康診断</t>
    <rPh sb="3" eb="7">
      <t>ケンコウシンダン</t>
    </rPh>
    <phoneticPr fontId="1"/>
  </si>
  <si>
    <t>特定化学物質検査（エチルベンゼン）</t>
    <rPh sb="6" eb="8">
      <t>ケンサ</t>
    </rPh>
    <phoneticPr fontId="1"/>
  </si>
  <si>
    <t>E-1</t>
    <phoneticPr fontId="1"/>
  </si>
  <si>
    <t>【個別オーダー】大腸がん検査</t>
    <rPh sb="1" eb="3">
      <t>コベツ</t>
    </rPh>
    <rPh sb="8" eb="10">
      <t>ダイチョウ</t>
    </rPh>
    <rPh sb="12" eb="14">
      <t>ケンサ</t>
    </rPh>
    <phoneticPr fontId="1"/>
  </si>
  <si>
    <t>E-2</t>
  </si>
  <si>
    <t>細菌培養検査（赤痢・サルモレラ・Ｏ－１５７）</t>
    <rPh sb="0" eb="6">
      <t>サイキンバイヨウケンサ</t>
    </rPh>
    <phoneticPr fontId="1"/>
  </si>
  <si>
    <t>F-1</t>
    <phoneticPr fontId="1"/>
  </si>
  <si>
    <t>F-2</t>
  </si>
  <si>
    <t>F-3</t>
  </si>
  <si>
    <t>F-4</t>
  </si>
  <si>
    <t>ＫＫＣドック（胃ＸＰ）</t>
    <phoneticPr fontId="1"/>
  </si>
  <si>
    <t>ＫＫＣドック（内視鏡）</t>
    <phoneticPr fontId="1"/>
  </si>
  <si>
    <t>レディースコース（胃ＸＰ）</t>
    <phoneticPr fontId="1"/>
  </si>
  <si>
    <t>レディースコース（内視鏡）</t>
    <phoneticPr fontId="1"/>
  </si>
  <si>
    <t>健診項目</t>
    <rPh sb="0" eb="4">
      <t>ケンシンコウモク</t>
    </rPh>
    <phoneticPr fontId="1"/>
  </si>
  <si>
    <r>
      <rPr>
        <sz val="10"/>
        <rFont val="メイリオ"/>
        <family val="3"/>
        <charset val="128"/>
      </rPr>
      <t>▼</t>
    </r>
    <r>
      <rPr>
        <sz val="9"/>
        <rFont val="メイリオ"/>
        <family val="3"/>
        <charset val="128"/>
      </rPr>
      <t xml:space="preserve"> 希望月・時期（上旬・中旬・下旬）・曜日・時間帯（午前・午後）を記入してください。</t>
    </r>
    <rPh sb="2" eb="4">
      <t>キボウ</t>
    </rPh>
    <rPh sb="4" eb="5">
      <t>ツキ</t>
    </rPh>
    <rPh sb="6" eb="8">
      <t>ジキ</t>
    </rPh>
    <rPh sb="9" eb="11">
      <t>ジョウジュン</t>
    </rPh>
    <rPh sb="12" eb="14">
      <t>チュウジュン</t>
    </rPh>
    <rPh sb="15" eb="17">
      <t>ゲジュン</t>
    </rPh>
    <rPh sb="19" eb="21">
      <t>ヨウビ</t>
    </rPh>
    <rPh sb="22" eb="24">
      <t>ジカン</t>
    </rPh>
    <rPh sb="24" eb="25">
      <t>タイ</t>
    </rPh>
    <rPh sb="26" eb="28">
      <t>ゴゼン</t>
    </rPh>
    <rPh sb="29" eb="31">
      <t>ゴゴ</t>
    </rPh>
    <rPh sb="33" eb="35">
      <t>キニュウ</t>
    </rPh>
    <phoneticPr fontId="1"/>
  </si>
  <si>
    <t>希望時間帯</t>
    <rPh sb="0" eb="4">
      <t>キボウジカン</t>
    </rPh>
    <rPh sb="4" eb="5">
      <t>タイ</t>
    </rPh>
    <phoneticPr fontId="1"/>
  </si>
  <si>
    <t>事務局
記入欄</t>
    <rPh sb="0" eb="3">
      <t>ジムキョク</t>
    </rPh>
    <rPh sb="4" eb="7">
      <t>キニュウラン</t>
    </rPh>
    <phoneticPr fontId="1"/>
  </si>
  <si>
    <t>受付日</t>
    <rPh sb="0" eb="3">
      <t>ウケツケビ</t>
    </rPh>
    <phoneticPr fontId="1"/>
  </si>
  <si>
    <t>健診事業者へFAX送信日</t>
    <rPh sb="0" eb="5">
      <t>ケンシンジギョウシャ</t>
    </rPh>
    <rPh sb="9" eb="11">
      <t>ソウシン</t>
    </rPh>
    <rPh sb="11" eb="12">
      <t>ビ</t>
    </rPh>
    <phoneticPr fontId="1"/>
  </si>
  <si>
    <r>
      <t>生年月日</t>
    </r>
    <r>
      <rPr>
        <sz val="8"/>
        <rFont val="メイリオ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6"/>
  </si>
  <si>
    <t>担当者名</t>
    <rPh sb="0" eb="3">
      <t>タントウシャ</t>
    </rPh>
    <rPh sb="3" eb="4">
      <t>メイ</t>
    </rPh>
    <phoneticPr fontId="4"/>
  </si>
  <si>
    <t>ＭＡＩＬ</t>
    <phoneticPr fontId="4"/>
  </si>
  <si>
    <t>■以下の通り、計</t>
    <phoneticPr fontId="1"/>
  </si>
  <si>
    <t>名の健診を申し込みます。</t>
    <phoneticPr fontId="1"/>
  </si>
  <si>
    <t>※健康診断日時やコースの変更・キャンセルは、健診予定日の１か月前までにお申し出ください。</t>
    <phoneticPr fontId="1"/>
  </si>
  <si>
    <t>　それ以降の変更・キャンセルは承れませんので、予めご了承ください。</t>
    <rPh sb="15" eb="16">
      <t>ウケタマワ</t>
    </rPh>
    <phoneticPr fontId="1"/>
  </si>
  <si>
    <t>※受診項目Cをご希望の方</t>
    <rPh sb="1" eb="3">
      <t>ジュシン</t>
    </rPh>
    <rPh sb="3" eb="5">
      <t>コウモク</t>
    </rPh>
    <rPh sb="8" eb="10">
      <t>キボウ</t>
    </rPh>
    <rPh sb="11" eb="12">
      <t>カタ</t>
    </rPh>
    <phoneticPr fontId="2"/>
  </si>
  <si>
    <t>　例えば、キシレン及びクロルベンゼンについて検査する場合には、C-１、C-３の受診が必要となります。</t>
    <rPh sb="1" eb="2">
      <t>タト</t>
    </rPh>
    <rPh sb="9" eb="10">
      <t>オヨ</t>
    </rPh>
    <rPh sb="22" eb="24">
      <t>ケンサ</t>
    </rPh>
    <rPh sb="26" eb="28">
      <t>バアイ</t>
    </rPh>
    <rPh sb="39" eb="41">
      <t>ジュシン</t>
    </rPh>
    <rPh sb="42" eb="44">
      <t>ヒツヨウ</t>
    </rPh>
    <phoneticPr fontId="2"/>
  </si>
  <si>
    <t>※受診項目Dをご希望の方</t>
    <rPh sb="3" eb="5">
      <t>コウモク</t>
    </rPh>
    <rPh sb="8" eb="10">
      <t>キボウ</t>
    </rPh>
    <rPh sb="11" eb="12">
      <t>カタ</t>
    </rPh>
    <phoneticPr fontId="2"/>
  </si>
  <si>
    <t>　鉛業務従事者は、６ヶ月毎以内に１回、粉塵作業者は３年毎に１回、受診が必要です。</t>
    <rPh sb="1" eb="2">
      <t>ナマリ</t>
    </rPh>
    <rPh sb="2" eb="4">
      <t>ギョウム</t>
    </rPh>
    <rPh sb="4" eb="7">
      <t>ジュウジシャ</t>
    </rPh>
    <rPh sb="11" eb="12">
      <t>ゲツ</t>
    </rPh>
    <rPh sb="12" eb="13">
      <t>マイ</t>
    </rPh>
    <rPh sb="13" eb="15">
      <t>イナイ</t>
    </rPh>
    <rPh sb="17" eb="18">
      <t>カイ</t>
    </rPh>
    <rPh sb="19" eb="21">
      <t>フンジン</t>
    </rPh>
    <rPh sb="21" eb="24">
      <t>サギョウシャ</t>
    </rPh>
    <rPh sb="26" eb="27">
      <t>ネン</t>
    </rPh>
    <rPh sb="27" eb="28">
      <t>マイ</t>
    </rPh>
    <rPh sb="30" eb="31">
      <t>カイ</t>
    </rPh>
    <rPh sb="32" eb="34">
      <t>ジュシン</t>
    </rPh>
    <rPh sb="35" eb="37">
      <t>ヒツヨウ</t>
    </rPh>
    <phoneticPr fontId="2"/>
  </si>
  <si>
    <t>　D-2じん肺健診は、今年より出張健診が可能となりました。D-3他の特定化学物質についてもご相談ください。</t>
    <rPh sb="6" eb="7">
      <t>ハイ</t>
    </rPh>
    <rPh sb="7" eb="9">
      <t>ケンシン</t>
    </rPh>
    <rPh sb="11" eb="13">
      <t>コトシ</t>
    </rPh>
    <rPh sb="15" eb="17">
      <t>シュッチョウ</t>
    </rPh>
    <rPh sb="17" eb="18">
      <t>ケン</t>
    </rPh>
    <rPh sb="18" eb="19">
      <t>ミ</t>
    </rPh>
    <rPh sb="20" eb="22">
      <t>カノウ</t>
    </rPh>
    <rPh sb="32" eb="33">
      <t>タ</t>
    </rPh>
    <rPh sb="34" eb="36">
      <t>トクテイ</t>
    </rPh>
    <rPh sb="36" eb="38">
      <t>カガク</t>
    </rPh>
    <rPh sb="38" eb="40">
      <t>ブッシツ</t>
    </rPh>
    <rPh sb="46" eb="48">
      <t>ソウダン</t>
    </rPh>
    <phoneticPr fontId="2"/>
  </si>
  <si>
    <t>※Ｆ１～Ｆ４の人間ドッグはＫＫＣウエルネス健診クリニックでのみ実施可能です。</t>
    <phoneticPr fontId="1"/>
  </si>
  <si>
    <t>※血液オプション検査「ｂＰｌｕｓ」のご案内</t>
    <phoneticPr fontId="1"/>
  </si>
  <si>
    <t>　生活習慣に合わせた検査、健康診断では足りない項目を、全３６コースから選択していただけます。</t>
  </si>
  <si>
    <t>　詳しい内容は近畿健康管理センター　ＴＥＬ　０７７－５５１－０５００までお問い合わせください。</t>
  </si>
  <si>
    <t>　健康診断実施の際、同時に「血液オプション検査・ｂＰｌｕｓ」を、個人単位にてお受けいただくことができます。</t>
    <phoneticPr fontId="1"/>
  </si>
  <si>
    <t>↓毎年実施日更新</t>
    <rPh sb="1" eb="3">
      <t>マイトシ</t>
    </rPh>
    <rPh sb="3" eb="6">
      <t>ジッシビ</t>
    </rPh>
    <rPh sb="6" eb="8">
      <t>コウシン</t>
    </rPh>
    <phoneticPr fontId="1"/>
  </si>
  <si>
    <t>※下記の黄色部分をご記入ください</t>
    <rPh sb="1" eb="3">
      <t>カキ</t>
    </rPh>
    <rPh sb="4" eb="6">
      <t>キイロ</t>
    </rPh>
    <rPh sb="5" eb="6">
      <t>イロ</t>
    </rPh>
    <rPh sb="6" eb="8">
      <t>ブブン</t>
    </rPh>
    <rPh sb="10" eb="12">
      <t>キニュウ</t>
    </rPh>
    <phoneticPr fontId="1"/>
  </si>
  <si>
    <t>○○○○株式会社</t>
    <rPh sb="4" eb="8">
      <t>カブシキガイシャ</t>
    </rPh>
    <phoneticPr fontId="1"/>
  </si>
  <si>
    <t>○○○○</t>
    <phoneticPr fontId="1"/>
  </si>
  <si>
    <t>○○　○○</t>
    <phoneticPr fontId="1"/>
  </si>
  <si>
    <t>○○○-○○○○</t>
    <phoneticPr fontId="1"/>
  </si>
  <si>
    <t>草津市大路2-1-35</t>
    <rPh sb="0" eb="3">
      <t>クサツシ</t>
    </rPh>
    <rPh sb="3" eb="5">
      <t>オオジ</t>
    </rPh>
    <phoneticPr fontId="1"/>
  </si>
  <si>
    <t>○○○-○○○○-○○○○</t>
    <phoneticPr fontId="1"/>
  </si>
  <si>
    <t>○○○○＠○○○○</t>
    <phoneticPr fontId="1"/>
  </si>
  <si>
    <t>草津　太郎</t>
    <rPh sb="0" eb="2">
      <t>クサツ</t>
    </rPh>
    <rPh sb="3" eb="5">
      <t>タロウ</t>
    </rPh>
    <phoneticPr fontId="1"/>
  </si>
  <si>
    <t>定期健康診断</t>
  </si>
  <si>
    <t>草津　花子</t>
    <rPh sb="0" eb="2">
      <t>クサツ</t>
    </rPh>
    <rPh sb="3" eb="5">
      <t>ハナコ</t>
    </rPh>
    <phoneticPr fontId="1"/>
  </si>
  <si>
    <t>生活習慣病健診</t>
  </si>
  <si>
    <t>健診結果通知方法</t>
    <phoneticPr fontId="1"/>
  </si>
  <si>
    <t>通知</t>
    <rPh sb="0" eb="2">
      <t>ツウチ</t>
    </rPh>
    <phoneticPr fontId="1"/>
  </si>
  <si>
    <t>紙</t>
    <rPh sb="0" eb="1">
      <t>カミ</t>
    </rPh>
    <phoneticPr fontId="1"/>
  </si>
  <si>
    <t>WEB</t>
    <phoneticPr fontId="1"/>
  </si>
  <si>
    <t>※令和８年度から健診結果の通知方法を「紙」でご希望の場合、
　受診者１名につき550円(税込)の手数料が発生いたします。</t>
    <rPh sb="1" eb="3">
      <t>レイワ</t>
    </rPh>
    <rPh sb="4" eb="6">
      <t>ネンド</t>
    </rPh>
    <rPh sb="8" eb="12">
      <t>ケンシンケッカ</t>
    </rPh>
    <rPh sb="13" eb="17">
      <t>ツウチホウホウ</t>
    </rPh>
    <rPh sb="19" eb="20">
      <t>カミ</t>
    </rPh>
    <rPh sb="23" eb="25">
      <t>キボウ</t>
    </rPh>
    <rPh sb="26" eb="28">
      <t>バアイ</t>
    </rPh>
    <rPh sb="31" eb="34">
      <t>ジュシンシャ</t>
    </rPh>
    <rPh sb="35" eb="36">
      <t>メイ</t>
    </rPh>
    <rPh sb="42" eb="43">
      <t>エン</t>
    </rPh>
    <rPh sb="44" eb="46">
      <t>ゼイコミ</t>
    </rPh>
    <rPh sb="48" eb="51">
      <t>テスウリョウ</t>
    </rPh>
    <rPh sb="52" eb="54">
      <t>ハッセイ</t>
    </rPh>
    <phoneticPr fontId="1"/>
  </si>
  <si>
    <t>　有機溶剤業務従事者は、６ヶ月毎以内に１回、この項目の受診が必要です。溶剤の種類によりC-１～C-3を組み合わせて受診していただきます。</t>
    <rPh sb="1" eb="3">
      <t>ユウキ</t>
    </rPh>
    <rPh sb="3" eb="5">
      <t>ヨウザイ</t>
    </rPh>
    <rPh sb="5" eb="7">
      <t>ギョウム</t>
    </rPh>
    <rPh sb="7" eb="10">
      <t>ジュウジシャ</t>
    </rPh>
    <rPh sb="14" eb="15">
      <t>ゲツ</t>
    </rPh>
    <rPh sb="15" eb="16">
      <t>マイ</t>
    </rPh>
    <rPh sb="16" eb="18">
      <t>イナイ</t>
    </rPh>
    <rPh sb="20" eb="21">
      <t>カイ</t>
    </rPh>
    <rPh sb="24" eb="26">
      <t>コウモク</t>
    </rPh>
    <rPh sb="27" eb="29">
      <t>ジュシン</t>
    </rPh>
    <rPh sb="30" eb="32">
      <t>ヒツヨウ</t>
    </rPh>
    <phoneticPr fontId="2"/>
  </si>
  <si>
    <t>11:00～11:15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</si>
</sst>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&quot;月&quot;d&quot;日&quot;;@"/>
    <numFmt numFmtId="177" formatCode="yyyy&quot;年&quot;m&quot;月&quot;d&quot;日&quot;;@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rgb="FF9C57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32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8" borderId="33" applyNumberFormat="0" applyFont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3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30" borderId="4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35" applyNumberFormat="0" applyAlignment="0" applyProtection="0">
      <alignment vertical="center"/>
    </xf>
    <xf numFmtId="0" fontId="7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6" fillId="0" borderId="0">
      <alignment vertical="center"/>
    </xf>
    <xf numFmtId="6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7" fillId="0" borderId="13" xfId="41" applyBorder="1">
      <alignment vertical="center"/>
    </xf>
    <xf numFmtId="0" fontId="3" fillId="0" borderId="0" xfId="0" applyFont="1"/>
    <xf numFmtId="0" fontId="3" fillId="0" borderId="7" xfId="0" applyFont="1" applyBorder="1" applyAlignment="1">
      <alignment vertical="center"/>
    </xf>
    <xf numFmtId="0" fontId="27" fillId="0" borderId="7" xfId="43" applyFont="1" applyBorder="1" applyAlignment="1">
      <alignment vertical="center" wrapText="1"/>
    </xf>
    <xf numFmtId="0" fontId="3" fillId="0" borderId="7" xfId="0" applyFont="1" applyBorder="1"/>
    <xf numFmtId="0" fontId="3" fillId="0" borderId="7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3" fillId="33" borderId="63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8" fillId="0" borderId="0" xfId="0" applyFont="1" applyAlignment="1" applyProtection="1"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right" vertical="center"/>
      <protection locked="0"/>
    </xf>
    <xf numFmtId="0" fontId="29" fillId="33" borderId="24" xfId="0" applyFont="1" applyFill="1" applyBorder="1" applyAlignment="1" applyProtection="1">
      <alignment horizontal="center" vertical="center" shrinkToFit="1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0" fontId="23" fillId="33" borderId="64" xfId="0" applyFont="1" applyFill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176" fontId="0" fillId="35" borderId="4" xfId="0" applyNumberFormat="1" applyFill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29" fillId="33" borderId="25" xfId="0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vertical="center"/>
    </xf>
    <xf numFmtId="176" fontId="37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9" fillId="33" borderId="25" xfId="0" applyFont="1" applyFill="1" applyBorder="1" applyAlignment="1" applyProtection="1">
      <alignment horizontal="center" vertical="center" shrinkToFit="1"/>
      <protection locked="0"/>
    </xf>
    <xf numFmtId="177" fontId="32" fillId="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66" xfId="0" applyFont="1" applyBorder="1" applyAlignment="1">
      <alignment horizontal="center" vertical="center"/>
    </xf>
    <xf numFmtId="0" fontId="23" fillId="0" borderId="66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33" borderId="41" xfId="0" applyFont="1" applyFill="1" applyBorder="1" applyAlignment="1" applyProtection="1">
      <alignment horizontal="center" vertical="center" shrinkToFit="1"/>
      <protection locked="0"/>
    </xf>
    <xf numFmtId="0" fontId="28" fillId="0" borderId="44" xfId="0" applyFont="1" applyBorder="1" applyAlignment="1" applyProtection="1">
      <alignment horizontal="center" vertical="center" shrinkToFit="1"/>
      <protection locked="0"/>
    </xf>
    <xf numFmtId="0" fontId="28" fillId="33" borderId="45" xfId="0" applyFont="1" applyFill="1" applyBorder="1" applyAlignment="1" applyProtection="1">
      <alignment horizontal="center" vertical="center" shrinkToFit="1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2" fillId="0" borderId="13" xfId="0" applyFont="1" applyFill="1" applyBorder="1" applyAlignment="1" applyProtection="1">
      <alignment horizontal="center" vertical="center"/>
      <protection locked="0"/>
    </xf>
    <xf numFmtId="0" fontId="28" fillId="37" borderId="7" xfId="0" applyFont="1" applyFill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 applyProtection="1">
      <alignment horizontal="left" vertical="center" shrinkToFit="1"/>
      <protection locked="0"/>
    </xf>
    <xf numFmtId="14" fontId="28" fillId="0" borderId="4" xfId="0" applyNumberFormat="1" applyFont="1" applyBorder="1" applyAlignment="1" applyProtection="1">
      <alignment horizontal="right" vertical="center" shrinkToFit="1"/>
      <protection locked="0"/>
    </xf>
    <xf numFmtId="14" fontId="28" fillId="0" borderId="13" xfId="0" applyNumberFormat="1" applyFont="1" applyBorder="1" applyAlignment="1" applyProtection="1">
      <alignment horizontal="right" vertical="center" shrinkToFit="1"/>
      <protection locked="0"/>
    </xf>
    <xf numFmtId="0" fontId="28" fillId="0" borderId="4" xfId="0" applyFont="1" applyFill="1" applyBorder="1" applyAlignment="1" applyProtection="1">
      <alignment horizontal="left" vertical="center" shrinkToFit="1"/>
      <protection locked="0"/>
    </xf>
    <xf numFmtId="0" fontId="28" fillId="0" borderId="1" xfId="0" applyFont="1" applyFill="1" applyBorder="1" applyAlignment="1" applyProtection="1">
      <alignment horizontal="left" vertical="center" shrinkToFit="1"/>
      <protection locked="0"/>
    </xf>
    <xf numFmtId="0" fontId="28" fillId="0" borderId="29" xfId="0" applyFont="1" applyFill="1" applyBorder="1" applyAlignment="1" applyProtection="1">
      <alignment horizontal="left" vertical="center" shrinkToFit="1"/>
      <protection locked="0"/>
    </xf>
    <xf numFmtId="0" fontId="28" fillId="0" borderId="13" xfId="0" applyFont="1" applyFill="1" applyBorder="1" applyAlignment="1" applyProtection="1">
      <alignment horizontal="left" vertical="center" shrinkToFit="1"/>
      <protection locked="0"/>
    </xf>
    <xf numFmtId="0" fontId="28" fillId="0" borderId="7" xfId="0" applyFont="1" applyFill="1" applyBorder="1" applyAlignment="1" applyProtection="1">
      <alignment horizontal="left" vertical="center" shrinkToFit="1"/>
      <protection locked="0"/>
    </xf>
    <xf numFmtId="14" fontId="28" fillId="0" borderId="4" xfId="0" applyNumberFormat="1" applyFont="1" applyBorder="1" applyAlignment="1" applyProtection="1">
      <alignment horizontal="center" vertical="center" shrinkToFit="1"/>
      <protection locked="0"/>
    </xf>
    <xf numFmtId="14" fontId="28" fillId="0" borderId="1" xfId="0" applyNumberFormat="1" applyFont="1" applyBorder="1" applyAlignment="1" applyProtection="1">
      <alignment horizontal="center" vertical="center" shrinkToFit="1"/>
      <protection locked="0"/>
    </xf>
    <xf numFmtId="14" fontId="28" fillId="0" borderId="13" xfId="0" applyNumberFormat="1" applyFont="1" applyBorder="1" applyAlignment="1" applyProtection="1">
      <alignment horizontal="center" vertical="center" shrinkToFit="1"/>
      <protection locked="0"/>
    </xf>
    <xf numFmtId="0" fontId="28" fillId="0" borderId="44" xfId="0" applyFont="1" applyBorder="1" applyAlignment="1" applyProtection="1">
      <alignment horizontal="left" vertical="center" shrinkToFit="1"/>
      <protection locked="0"/>
    </xf>
    <xf numFmtId="0" fontId="29" fillId="33" borderId="26" xfId="0" applyFont="1" applyFill="1" applyBorder="1" applyAlignment="1" applyProtection="1">
      <alignment horizontal="center" vertical="center" shrinkToFit="1"/>
      <protection locked="0"/>
    </xf>
    <xf numFmtId="0" fontId="29" fillId="33" borderId="27" xfId="0" applyFont="1" applyFill="1" applyBorder="1" applyAlignment="1" applyProtection="1">
      <alignment horizontal="center" vertical="center" shrinkToFit="1"/>
      <protection locked="0"/>
    </xf>
    <xf numFmtId="0" fontId="29" fillId="33" borderId="25" xfId="0" applyFont="1" applyFill="1" applyBorder="1" applyAlignment="1" applyProtection="1">
      <alignment horizontal="center" vertical="center" shrinkToFit="1"/>
      <protection locked="0"/>
    </xf>
    <xf numFmtId="14" fontId="28" fillId="0" borderId="47" xfId="0" applyNumberFormat="1" applyFont="1" applyBorder="1" applyAlignment="1" applyProtection="1">
      <alignment horizontal="right" vertical="center" shrinkToFit="1"/>
      <protection locked="0"/>
    </xf>
    <xf numFmtId="14" fontId="28" fillId="0" borderId="46" xfId="0" applyNumberFormat="1" applyFont="1" applyBorder="1" applyAlignment="1" applyProtection="1">
      <alignment horizontal="right" vertical="center" shrinkToFit="1"/>
      <protection locked="0"/>
    </xf>
    <xf numFmtId="0" fontId="23" fillId="0" borderId="50" xfId="0" applyFont="1" applyBorder="1" applyAlignment="1">
      <alignment horizontal="center" vertical="center" shrinkToFit="1"/>
    </xf>
    <xf numFmtId="0" fontId="23" fillId="0" borderId="51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33" borderId="49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53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8" fillId="0" borderId="2" xfId="0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center"/>
      <protection locked="0"/>
    </xf>
    <xf numFmtId="0" fontId="35" fillId="36" borderId="0" xfId="0" applyFont="1" applyFill="1" applyAlignment="1" applyProtection="1">
      <alignment horizontal="center"/>
      <protection locked="0"/>
    </xf>
    <xf numFmtId="0" fontId="36" fillId="0" borderId="0" xfId="0" applyFont="1" applyAlignment="1">
      <alignment horizontal="right" vertical="center"/>
    </xf>
    <xf numFmtId="0" fontId="38" fillId="37" borderId="0" xfId="0" applyFont="1" applyFill="1" applyBorder="1" applyAlignment="1">
      <alignment horizontal="center" vertical="center"/>
    </xf>
    <xf numFmtId="0" fontId="28" fillId="0" borderId="46" xfId="0" applyFont="1" applyFill="1" applyBorder="1" applyAlignment="1" applyProtection="1">
      <alignment horizontal="left" vertical="center" shrinkToFit="1"/>
      <protection locked="0"/>
    </xf>
    <xf numFmtId="0" fontId="28" fillId="0" borderId="44" xfId="0" applyFont="1" applyFill="1" applyBorder="1" applyAlignment="1" applyProtection="1">
      <alignment horizontal="left" vertical="center" shrinkToFit="1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33" borderId="4" xfId="0" applyFont="1" applyFill="1" applyBorder="1" applyAlignment="1" applyProtection="1">
      <alignment horizontal="center" vertical="center"/>
      <protection locked="0"/>
    </xf>
    <xf numFmtId="0" fontId="23" fillId="33" borderId="13" xfId="0" applyFont="1" applyFill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12" xfId="0" applyFont="1" applyBorder="1" applyAlignment="1" applyProtection="1">
      <alignment horizontal="left" vertical="center"/>
      <protection locked="0"/>
    </xf>
    <xf numFmtId="0" fontId="29" fillId="33" borderId="30" xfId="0" applyFont="1" applyFill="1" applyBorder="1" applyAlignment="1" applyProtection="1">
      <alignment horizontal="center" vertical="center" shrinkToFit="1"/>
      <protection locked="0"/>
    </xf>
    <xf numFmtId="0" fontId="29" fillId="33" borderId="61" xfId="0" applyFont="1" applyFill="1" applyBorder="1" applyAlignment="1" applyProtection="1">
      <alignment horizontal="center" vertical="center" wrapText="1"/>
      <protection locked="0"/>
    </xf>
    <xf numFmtId="0" fontId="29" fillId="33" borderId="11" xfId="0" applyFont="1" applyFill="1" applyBorder="1" applyAlignment="1" applyProtection="1">
      <alignment horizontal="center" vertical="center" wrapText="1"/>
      <protection locked="0"/>
    </xf>
    <xf numFmtId="0" fontId="29" fillId="33" borderId="62" xfId="0" applyFont="1" applyFill="1" applyBorder="1" applyAlignment="1" applyProtection="1">
      <alignment horizontal="center" vertical="center" wrapText="1"/>
      <protection locked="0"/>
    </xf>
    <xf numFmtId="0" fontId="29" fillId="33" borderId="5" xfId="0" applyFont="1" applyFill="1" applyBorder="1" applyAlignment="1" applyProtection="1">
      <alignment horizontal="center" vertical="center" wrapText="1"/>
      <protection locked="0"/>
    </xf>
    <xf numFmtId="0" fontId="29" fillId="33" borderId="53" xfId="0" applyFont="1" applyFill="1" applyBorder="1" applyAlignment="1" applyProtection="1">
      <alignment horizontal="center" vertical="center" wrapText="1"/>
      <protection locked="0"/>
    </xf>
    <xf numFmtId="0" fontId="29" fillId="33" borderId="20" xfId="0" applyFont="1" applyFill="1" applyBorder="1" applyAlignment="1" applyProtection="1">
      <alignment horizontal="center" vertical="center" wrapText="1"/>
      <protection locked="0"/>
    </xf>
    <xf numFmtId="0" fontId="23" fillId="33" borderId="7" xfId="0" applyFont="1" applyFill="1" applyBorder="1" applyAlignment="1" applyProtection="1">
      <alignment horizontal="center" vertical="center"/>
      <protection locked="0"/>
    </xf>
    <xf numFmtId="0" fontId="23" fillId="33" borderId="57" xfId="0" applyFont="1" applyFill="1" applyBorder="1" applyAlignment="1" applyProtection="1">
      <alignment horizontal="center" vertical="center" wrapText="1"/>
      <protection locked="0"/>
    </xf>
    <xf numFmtId="0" fontId="23" fillId="33" borderId="58" xfId="0" applyFont="1" applyFill="1" applyBorder="1" applyAlignment="1" applyProtection="1">
      <alignment horizontal="center" vertical="center" wrapText="1"/>
      <protection locked="0"/>
    </xf>
    <xf numFmtId="0" fontId="28" fillId="34" borderId="51" xfId="0" applyFont="1" applyFill="1" applyBorder="1" applyAlignment="1" applyProtection="1">
      <alignment vertical="center"/>
      <protection locked="0"/>
    </xf>
    <xf numFmtId="0" fontId="28" fillId="34" borderId="58" xfId="0" applyFont="1" applyFill="1" applyBorder="1" applyAlignment="1" applyProtection="1">
      <alignment vertical="center"/>
      <protection locked="0"/>
    </xf>
    <xf numFmtId="0" fontId="30" fillId="33" borderId="41" xfId="0" applyFont="1" applyFill="1" applyBorder="1" applyAlignment="1" applyProtection="1">
      <alignment horizontal="center"/>
      <protection locked="0"/>
    </xf>
    <xf numFmtId="0" fontId="30" fillId="33" borderId="68" xfId="0" applyFont="1" applyFill="1" applyBorder="1" applyAlignment="1" applyProtection="1">
      <alignment horizontal="center"/>
      <protection locked="0"/>
    </xf>
    <xf numFmtId="0" fontId="30" fillId="33" borderId="69" xfId="0" applyFont="1" applyFill="1" applyBorder="1" applyAlignment="1" applyProtection="1">
      <alignment horizontal="center"/>
      <protection locked="0"/>
    </xf>
    <xf numFmtId="0" fontId="23" fillId="0" borderId="66" xfId="0" applyFont="1" applyBorder="1" applyAlignment="1">
      <alignment horizontal="center" vertical="center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left" vertical="center" wrapText="1"/>
      <protection locked="0"/>
    </xf>
    <xf numFmtId="0" fontId="29" fillId="0" borderId="29" xfId="0" applyFont="1" applyFill="1" applyBorder="1" applyAlignment="1" applyProtection="1">
      <alignment horizontal="left" vertical="center" wrapText="1"/>
      <protection locked="0"/>
    </xf>
    <xf numFmtId="0" fontId="23" fillId="33" borderId="59" xfId="0" applyFont="1" applyFill="1" applyBorder="1" applyAlignment="1" applyProtection="1">
      <alignment horizontal="center" vertical="center" wrapText="1"/>
      <protection locked="0"/>
    </xf>
    <xf numFmtId="0" fontId="23" fillId="33" borderId="12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3" fillId="33" borderId="61" xfId="0" applyFont="1" applyFill="1" applyBorder="1" applyAlignment="1" applyProtection="1">
      <alignment horizontal="center" vertical="center"/>
      <protection locked="0"/>
    </xf>
    <xf numFmtId="0" fontId="23" fillId="33" borderId="11" xfId="0" applyFont="1" applyFill="1" applyBorder="1" applyAlignment="1" applyProtection="1">
      <alignment horizontal="center" vertical="center"/>
      <protection locked="0"/>
    </xf>
    <xf numFmtId="0" fontId="23" fillId="33" borderId="62" xfId="0" applyFont="1" applyFill="1" applyBorder="1" applyAlignment="1" applyProtection="1">
      <alignment horizontal="center" vertical="center"/>
      <protection locked="0"/>
    </xf>
    <xf numFmtId="0" fontId="23" fillId="33" borderId="5" xfId="0" applyFont="1" applyFill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8" fillId="0" borderId="4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9" xfId="0" applyFont="1" applyBorder="1" applyAlignment="1" applyProtection="1">
      <alignment horizontal="left" vertical="center" shrinkToFit="1"/>
      <protection locked="0"/>
    </xf>
    <xf numFmtId="0" fontId="28" fillId="0" borderId="31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8" fillId="34" borderId="50" xfId="0" applyFont="1" applyFill="1" applyBorder="1" applyAlignment="1" applyProtection="1">
      <alignment horizontal="left" vertical="center"/>
      <protection locked="0"/>
    </xf>
    <xf numFmtId="0" fontId="28" fillId="34" borderId="51" xfId="0" applyFont="1" applyFill="1" applyBorder="1" applyAlignment="1" applyProtection="1">
      <alignment horizontal="left" vertical="center"/>
      <protection locked="0"/>
    </xf>
    <xf numFmtId="0" fontId="28" fillId="34" borderId="52" xfId="0" applyFont="1" applyFill="1" applyBorder="1" applyAlignment="1" applyProtection="1">
      <alignment horizontal="left" vertical="center"/>
      <protection locked="0"/>
    </xf>
    <xf numFmtId="0" fontId="23" fillId="33" borderId="50" xfId="0" applyFont="1" applyFill="1" applyBorder="1" applyAlignment="1" applyProtection="1">
      <alignment horizontal="center" vertical="center" wrapText="1"/>
      <protection locked="0"/>
    </xf>
    <xf numFmtId="0" fontId="28" fillId="33" borderId="31" xfId="0" applyFont="1" applyFill="1" applyBorder="1" applyAlignment="1" applyProtection="1">
      <alignment horizontal="center" vertical="center" shrinkToFit="1"/>
      <protection locked="0"/>
    </xf>
    <xf numFmtId="0" fontId="28" fillId="33" borderId="15" xfId="0" applyFont="1" applyFill="1" applyBorder="1" applyAlignment="1" applyProtection="1">
      <alignment horizontal="center" vertical="center" shrinkToFit="1"/>
      <protection locked="0"/>
    </xf>
    <xf numFmtId="0" fontId="23" fillId="33" borderId="2" xfId="0" applyFont="1" applyFill="1" applyBorder="1" applyAlignment="1" applyProtection="1">
      <alignment horizontal="center" vertical="center"/>
      <protection locked="0"/>
    </xf>
    <xf numFmtId="0" fontId="23" fillId="33" borderId="9" xfId="0" applyFont="1" applyFill="1" applyBorder="1" applyAlignment="1" applyProtection="1">
      <alignment horizontal="center" vertical="center"/>
      <protection locked="0"/>
    </xf>
    <xf numFmtId="0" fontId="23" fillId="33" borderId="12" xfId="0" applyFont="1" applyFill="1" applyBorder="1" applyAlignment="1" applyProtection="1">
      <alignment horizontal="center" vertical="center"/>
      <protection locked="0"/>
    </xf>
    <xf numFmtId="177" fontId="32" fillId="0" borderId="4" xfId="0" applyNumberFormat="1" applyFont="1" applyFill="1" applyBorder="1" applyAlignment="1" applyProtection="1">
      <alignment horizontal="center" vertical="center"/>
      <protection locked="0"/>
    </xf>
    <xf numFmtId="177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33" borderId="1" xfId="0" applyFont="1" applyFill="1" applyBorder="1" applyAlignment="1" applyProtection="1">
      <alignment horizontal="center" vertical="center"/>
      <protection locked="0"/>
    </xf>
    <xf numFmtId="177" fontId="39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3" fillId="33" borderId="2" xfId="0" applyFont="1" applyFill="1" applyBorder="1" applyAlignment="1" applyProtection="1">
      <alignment horizontal="center" vertical="center" wrapText="1"/>
      <protection locked="0"/>
    </xf>
    <xf numFmtId="0" fontId="23" fillId="33" borderId="3" xfId="0" applyFont="1" applyFill="1" applyBorder="1" applyAlignment="1" applyProtection="1">
      <alignment horizontal="center" vertical="center" wrapText="1"/>
      <protection locked="0"/>
    </xf>
    <xf numFmtId="0" fontId="23" fillId="33" borderId="11" xfId="0" applyFont="1" applyFill="1" applyBorder="1" applyAlignment="1" applyProtection="1">
      <alignment horizontal="center" vertical="center" wrapText="1"/>
      <protection locked="0"/>
    </xf>
    <xf numFmtId="0" fontId="33" fillId="0" borderId="54" xfId="0" applyFont="1" applyBorder="1" applyAlignment="1" applyProtection="1">
      <alignment horizontal="left" vertical="top" wrapText="1" shrinkToFit="1"/>
      <protection locked="0"/>
    </xf>
    <xf numFmtId="0" fontId="33" fillId="0" borderId="55" xfId="0" applyFont="1" applyBorder="1" applyAlignment="1" applyProtection="1">
      <alignment horizontal="left" vertical="top" wrapText="1" shrinkToFit="1"/>
      <protection locked="0"/>
    </xf>
    <xf numFmtId="0" fontId="33" fillId="0" borderId="56" xfId="0" applyFont="1" applyBorder="1" applyAlignment="1" applyProtection="1">
      <alignment horizontal="left" vertical="top" wrapText="1" shrinkToFit="1"/>
      <protection locked="0"/>
    </xf>
    <xf numFmtId="0" fontId="29" fillId="33" borderId="42" xfId="0" applyFont="1" applyFill="1" applyBorder="1" applyAlignment="1" applyProtection="1">
      <alignment horizontal="center" vertical="center" shrinkToFit="1"/>
      <protection locked="0"/>
    </xf>
    <xf numFmtId="14" fontId="28" fillId="0" borderId="47" xfId="0" applyNumberFormat="1" applyFont="1" applyBorder="1" applyAlignment="1" applyProtection="1">
      <alignment horizontal="center" vertical="center" shrinkToFit="1"/>
      <protection locked="0"/>
    </xf>
    <xf numFmtId="14" fontId="28" fillId="0" borderId="48" xfId="0" applyNumberFormat="1" applyFont="1" applyBorder="1" applyAlignment="1" applyProtection="1">
      <alignment horizontal="center" vertical="center" shrinkToFit="1"/>
      <protection locked="0"/>
    </xf>
    <xf numFmtId="14" fontId="28" fillId="0" borderId="46" xfId="0" applyNumberFormat="1" applyFont="1" applyBorder="1" applyAlignment="1" applyProtection="1">
      <alignment horizontal="center" vertical="center" shrinkToFit="1"/>
      <protection locked="0"/>
    </xf>
    <xf numFmtId="0" fontId="28" fillId="0" borderId="47" xfId="0" applyFont="1" applyFill="1" applyBorder="1" applyAlignment="1" applyProtection="1">
      <alignment horizontal="left" vertical="center" shrinkToFit="1"/>
      <protection locked="0"/>
    </xf>
    <xf numFmtId="0" fontId="28" fillId="0" borderId="48" xfId="0" applyFont="1" applyFill="1" applyBorder="1" applyAlignment="1" applyProtection="1">
      <alignment horizontal="left" vertical="center" shrinkToFit="1"/>
      <protection locked="0"/>
    </xf>
    <xf numFmtId="0" fontId="28" fillId="0" borderId="70" xfId="0" applyFont="1" applyFill="1" applyBorder="1" applyAlignment="1" applyProtection="1">
      <alignment horizontal="left" vertical="center" shrinkToFit="1"/>
      <protection locked="0"/>
    </xf>
    <xf numFmtId="0" fontId="28" fillId="37" borderId="7" xfId="0" applyFont="1" applyFill="1" applyBorder="1" applyAlignment="1" applyProtection="1">
      <alignment horizontal="left" vertical="center" shrinkToFit="1"/>
      <protection locked="0"/>
    </xf>
    <xf numFmtId="14" fontId="28" fillId="37" borderId="4" xfId="0" applyNumberFormat="1" applyFont="1" applyFill="1" applyBorder="1" applyAlignment="1" applyProtection="1">
      <alignment horizontal="right" vertical="center" shrinkToFit="1"/>
      <protection locked="0"/>
    </xf>
    <xf numFmtId="14" fontId="28" fillId="37" borderId="13" xfId="0" applyNumberFormat="1" applyFont="1" applyFill="1" applyBorder="1" applyAlignment="1" applyProtection="1">
      <alignment horizontal="right" vertical="center" shrinkToFit="1"/>
      <protection locked="0"/>
    </xf>
    <xf numFmtId="0" fontId="28" fillId="37" borderId="13" xfId="0" applyFont="1" applyFill="1" applyBorder="1" applyAlignment="1" applyProtection="1">
      <alignment horizontal="left" vertical="center" shrinkToFit="1"/>
      <protection locked="0"/>
    </xf>
    <xf numFmtId="0" fontId="28" fillId="37" borderId="14" xfId="0" applyFont="1" applyFill="1" applyBorder="1" applyAlignment="1">
      <alignment vertical="center"/>
    </xf>
    <xf numFmtId="0" fontId="28" fillId="37" borderId="15" xfId="0" applyFont="1" applyFill="1" applyBorder="1" applyAlignment="1">
      <alignment vertical="center"/>
    </xf>
    <xf numFmtId="0" fontId="28" fillId="37" borderId="31" xfId="0" applyFont="1" applyFill="1" applyBorder="1" applyAlignment="1">
      <alignment horizontal="left" vertical="center"/>
    </xf>
    <xf numFmtId="0" fontId="28" fillId="37" borderId="14" xfId="0" applyFont="1" applyFill="1" applyBorder="1" applyAlignment="1">
      <alignment horizontal="left" vertical="center"/>
    </xf>
    <xf numFmtId="0" fontId="28" fillId="37" borderId="60" xfId="0" applyFont="1" applyFill="1" applyBorder="1" applyAlignment="1">
      <alignment horizontal="left" vertical="center"/>
    </xf>
    <xf numFmtId="0" fontId="29" fillId="37" borderId="3" xfId="0" applyFont="1" applyFill="1" applyBorder="1" applyAlignment="1" applyProtection="1">
      <alignment horizontal="left" vertical="top"/>
      <protection locked="0"/>
    </xf>
    <xf numFmtId="0" fontId="29" fillId="37" borderId="11" xfId="0" applyFont="1" applyFill="1" applyBorder="1" applyAlignment="1" applyProtection="1">
      <alignment horizontal="left" vertical="top"/>
      <protection locked="0"/>
    </xf>
    <xf numFmtId="0" fontId="28" fillId="37" borderId="2" xfId="0" applyFont="1" applyFill="1" applyBorder="1" applyAlignment="1" applyProtection="1">
      <alignment horizontal="left" vertical="center"/>
      <protection locked="0"/>
    </xf>
    <xf numFmtId="0" fontId="28" fillId="37" borderId="3" xfId="0" applyFont="1" applyFill="1" applyBorder="1" applyAlignment="1" applyProtection="1">
      <alignment horizontal="left" vertical="center"/>
      <protection locked="0"/>
    </xf>
    <xf numFmtId="0" fontId="28" fillId="37" borderId="21" xfId="0" applyFont="1" applyFill="1" applyBorder="1" applyAlignment="1" applyProtection="1">
      <alignment horizontal="left" vertical="center"/>
      <protection locked="0"/>
    </xf>
    <xf numFmtId="0" fontId="28" fillId="37" borderId="9" xfId="0" applyFont="1" applyFill="1" applyBorder="1" applyAlignment="1" applyProtection="1">
      <alignment horizontal="left" vertical="center"/>
      <protection locked="0"/>
    </xf>
    <xf numFmtId="0" fontId="28" fillId="37" borderId="10" xfId="0" applyFont="1" applyFill="1" applyBorder="1" applyAlignment="1" applyProtection="1">
      <alignment horizontal="left" vertical="center"/>
      <protection locked="0"/>
    </xf>
    <xf numFmtId="0" fontId="28" fillId="37" borderId="23" xfId="0" applyFont="1" applyFill="1" applyBorder="1" applyAlignment="1" applyProtection="1">
      <alignment horizontal="left" vertical="center"/>
      <protection locked="0"/>
    </xf>
    <xf numFmtId="0" fontId="28" fillId="37" borderId="8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5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4" xfId="0" applyFont="1" applyFill="1" applyBorder="1" applyAlignment="1" applyProtection="1">
      <alignment horizontal="left" vertical="center" shrinkToFit="1"/>
      <protection locked="0"/>
    </xf>
    <xf numFmtId="0" fontId="28" fillId="37" borderId="1" xfId="0" applyFont="1" applyFill="1" applyBorder="1" applyAlignment="1" applyProtection="1">
      <alignment horizontal="left" vertical="center" shrinkToFit="1"/>
      <protection locked="0"/>
    </xf>
    <xf numFmtId="0" fontId="28" fillId="37" borderId="29" xfId="0" applyFont="1" applyFill="1" applyBorder="1" applyAlignment="1" applyProtection="1">
      <alignment horizontal="left" vertical="center" shrinkToFit="1"/>
      <protection locked="0"/>
    </xf>
    <xf numFmtId="0" fontId="28" fillId="37" borderId="51" xfId="0" applyFont="1" applyFill="1" applyBorder="1" applyAlignment="1" applyProtection="1">
      <alignment vertical="center"/>
      <protection locked="0"/>
    </xf>
    <xf numFmtId="0" fontId="28" fillId="37" borderId="58" xfId="0" applyFont="1" applyFill="1" applyBorder="1" applyAlignment="1" applyProtection="1">
      <alignment vertical="center"/>
      <protection locked="0"/>
    </xf>
    <xf numFmtId="0" fontId="28" fillId="37" borderId="50" xfId="0" applyFont="1" applyFill="1" applyBorder="1" applyAlignment="1" applyProtection="1">
      <alignment horizontal="left" vertical="center"/>
      <protection locked="0"/>
    </xf>
    <xf numFmtId="0" fontId="28" fillId="37" borderId="51" xfId="0" applyFont="1" applyFill="1" applyBorder="1" applyAlignment="1" applyProtection="1">
      <alignment horizontal="left" vertical="center"/>
      <protection locked="0"/>
    </xf>
    <xf numFmtId="0" fontId="28" fillId="37" borderId="52" xfId="0" applyFont="1" applyFill="1" applyBorder="1" applyAlignment="1" applyProtection="1">
      <alignment horizontal="left" vertical="center"/>
      <protection locked="0"/>
    </xf>
    <xf numFmtId="176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1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45" xr:uid="{00000000-0005-0000-0000-000059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46" xr:uid="{00000000-0005-0000-0000-00005A000000}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通貨 10" xfId="98" xr:uid="{00000000-0005-0000-0000-000062000000}"/>
    <cellStyle name="通貨 10 2" xfId="189" xr:uid="{00000000-0005-0000-0000-000062000000}"/>
    <cellStyle name="通貨 11" xfId="124" xr:uid="{00000000-0005-0000-0000-00007C000000}"/>
    <cellStyle name="通貨 12" xfId="137" xr:uid="{00000000-0005-0000-0000-000089000000}"/>
    <cellStyle name="通貨 13" xfId="215" xr:uid="{00000000-0005-0000-0000-0000D7000000}"/>
    <cellStyle name="通貨 14" xfId="44" xr:uid="{00000000-0005-0000-0000-00005B000000}"/>
    <cellStyle name="通貨 2" xfId="47" xr:uid="{00000000-0005-0000-0000-000003000000}"/>
    <cellStyle name="通貨 2 2" xfId="51" xr:uid="{00000000-0005-0000-0000-000003000000}"/>
    <cellStyle name="通貨 2 2 2" xfId="64" xr:uid="{00000000-0005-0000-0000-000003000000}"/>
    <cellStyle name="通貨 2 2 2 2" xfId="90" xr:uid="{00000000-0005-0000-0000-000003000000}"/>
    <cellStyle name="通貨 2 2 2 2 2" xfId="181" xr:uid="{00000000-0005-0000-0000-000003000000}"/>
    <cellStyle name="通貨 2 2 2 3" xfId="116" xr:uid="{00000000-0005-0000-0000-000003000000}"/>
    <cellStyle name="通貨 2 2 2 3 2" xfId="207" xr:uid="{00000000-0005-0000-0000-000003000000}"/>
    <cellStyle name="通貨 2 2 2 4" xfId="155" xr:uid="{00000000-0005-0000-0000-000003000000}"/>
    <cellStyle name="通貨 2 2 3" xfId="77" xr:uid="{00000000-0005-0000-0000-000003000000}"/>
    <cellStyle name="通貨 2 2 3 2" xfId="168" xr:uid="{00000000-0005-0000-0000-000003000000}"/>
    <cellStyle name="通貨 2 2 4" xfId="103" xr:uid="{00000000-0005-0000-0000-000003000000}"/>
    <cellStyle name="通貨 2 2 4 2" xfId="194" xr:uid="{00000000-0005-0000-0000-000003000000}"/>
    <cellStyle name="通貨 2 2 5" xfId="129" xr:uid="{00000000-0005-0000-0000-000003000000}"/>
    <cellStyle name="通貨 2 2 6" xfId="142" xr:uid="{00000000-0005-0000-0000-000003000000}"/>
    <cellStyle name="通貨 2 3" xfId="55" xr:uid="{00000000-0005-0000-0000-000003000000}"/>
    <cellStyle name="通貨 2 3 2" xfId="68" xr:uid="{00000000-0005-0000-0000-000003000000}"/>
    <cellStyle name="通貨 2 3 2 2" xfId="94" xr:uid="{00000000-0005-0000-0000-000003000000}"/>
    <cellStyle name="通貨 2 3 2 2 2" xfId="185" xr:uid="{00000000-0005-0000-0000-000003000000}"/>
    <cellStyle name="通貨 2 3 2 3" xfId="120" xr:uid="{00000000-0005-0000-0000-000003000000}"/>
    <cellStyle name="通貨 2 3 2 3 2" xfId="211" xr:uid="{00000000-0005-0000-0000-000003000000}"/>
    <cellStyle name="通貨 2 3 2 4" xfId="159" xr:uid="{00000000-0005-0000-0000-000003000000}"/>
    <cellStyle name="通貨 2 3 3" xfId="81" xr:uid="{00000000-0005-0000-0000-000003000000}"/>
    <cellStyle name="通貨 2 3 3 2" xfId="172" xr:uid="{00000000-0005-0000-0000-000003000000}"/>
    <cellStyle name="通貨 2 3 4" xfId="107" xr:uid="{00000000-0005-0000-0000-000003000000}"/>
    <cellStyle name="通貨 2 3 4 2" xfId="198" xr:uid="{00000000-0005-0000-0000-000003000000}"/>
    <cellStyle name="通貨 2 3 5" xfId="133" xr:uid="{00000000-0005-0000-0000-000003000000}"/>
    <cellStyle name="通貨 2 3 6" xfId="146" xr:uid="{00000000-0005-0000-0000-000003000000}"/>
    <cellStyle name="通貨 2 4" xfId="60" xr:uid="{00000000-0005-0000-0000-000003000000}"/>
    <cellStyle name="通貨 2 4 2" xfId="86" xr:uid="{00000000-0005-0000-0000-000003000000}"/>
    <cellStyle name="通貨 2 4 2 2" xfId="177" xr:uid="{00000000-0005-0000-0000-000003000000}"/>
    <cellStyle name="通貨 2 4 3" xfId="112" xr:uid="{00000000-0005-0000-0000-000003000000}"/>
    <cellStyle name="通貨 2 4 3 2" xfId="203" xr:uid="{00000000-0005-0000-0000-000003000000}"/>
    <cellStyle name="通貨 2 4 4" xfId="151" xr:uid="{00000000-0005-0000-0000-000003000000}"/>
    <cellStyle name="通貨 2 5" xfId="73" xr:uid="{00000000-0005-0000-0000-000003000000}"/>
    <cellStyle name="通貨 2 5 2" xfId="164" xr:uid="{00000000-0005-0000-0000-000003000000}"/>
    <cellStyle name="通貨 2 6" xfId="99" xr:uid="{00000000-0005-0000-0000-000003000000}"/>
    <cellStyle name="通貨 2 6 2" xfId="190" xr:uid="{00000000-0005-0000-0000-000003000000}"/>
    <cellStyle name="通貨 2 7" xfId="125" xr:uid="{00000000-0005-0000-0000-000003000000}"/>
    <cellStyle name="通貨 2 8" xfId="138" xr:uid="{00000000-0005-0000-0000-000003000000}"/>
    <cellStyle name="通貨 3" xfId="48" xr:uid="{00000000-0005-0000-0000-000004000000}"/>
    <cellStyle name="通貨 3 2" xfId="52" xr:uid="{00000000-0005-0000-0000-000004000000}"/>
    <cellStyle name="通貨 3 2 2" xfId="65" xr:uid="{00000000-0005-0000-0000-000004000000}"/>
    <cellStyle name="通貨 3 2 2 2" xfId="91" xr:uid="{00000000-0005-0000-0000-000004000000}"/>
    <cellStyle name="通貨 3 2 2 2 2" xfId="182" xr:uid="{00000000-0005-0000-0000-000004000000}"/>
    <cellStyle name="通貨 3 2 2 3" xfId="117" xr:uid="{00000000-0005-0000-0000-000004000000}"/>
    <cellStyle name="通貨 3 2 2 3 2" xfId="208" xr:uid="{00000000-0005-0000-0000-000004000000}"/>
    <cellStyle name="通貨 3 2 2 4" xfId="156" xr:uid="{00000000-0005-0000-0000-000004000000}"/>
    <cellStyle name="通貨 3 2 3" xfId="78" xr:uid="{00000000-0005-0000-0000-000004000000}"/>
    <cellStyle name="通貨 3 2 3 2" xfId="169" xr:uid="{00000000-0005-0000-0000-000004000000}"/>
    <cellStyle name="通貨 3 2 4" xfId="104" xr:uid="{00000000-0005-0000-0000-000004000000}"/>
    <cellStyle name="通貨 3 2 4 2" xfId="195" xr:uid="{00000000-0005-0000-0000-000004000000}"/>
    <cellStyle name="通貨 3 2 5" xfId="130" xr:uid="{00000000-0005-0000-0000-000004000000}"/>
    <cellStyle name="通貨 3 2 6" xfId="143" xr:uid="{00000000-0005-0000-0000-000004000000}"/>
    <cellStyle name="通貨 3 3" xfId="56" xr:uid="{00000000-0005-0000-0000-000004000000}"/>
    <cellStyle name="通貨 3 3 2" xfId="69" xr:uid="{00000000-0005-0000-0000-000004000000}"/>
    <cellStyle name="通貨 3 3 2 2" xfId="95" xr:uid="{00000000-0005-0000-0000-000004000000}"/>
    <cellStyle name="通貨 3 3 2 2 2" xfId="186" xr:uid="{00000000-0005-0000-0000-000004000000}"/>
    <cellStyle name="通貨 3 3 2 3" xfId="121" xr:uid="{00000000-0005-0000-0000-000004000000}"/>
    <cellStyle name="通貨 3 3 2 3 2" xfId="212" xr:uid="{00000000-0005-0000-0000-000004000000}"/>
    <cellStyle name="通貨 3 3 2 4" xfId="160" xr:uid="{00000000-0005-0000-0000-000004000000}"/>
    <cellStyle name="通貨 3 3 3" xfId="82" xr:uid="{00000000-0005-0000-0000-000004000000}"/>
    <cellStyle name="通貨 3 3 3 2" xfId="173" xr:uid="{00000000-0005-0000-0000-000004000000}"/>
    <cellStyle name="通貨 3 3 4" xfId="108" xr:uid="{00000000-0005-0000-0000-000004000000}"/>
    <cellStyle name="通貨 3 3 4 2" xfId="199" xr:uid="{00000000-0005-0000-0000-000004000000}"/>
    <cellStyle name="通貨 3 3 5" xfId="134" xr:uid="{00000000-0005-0000-0000-000004000000}"/>
    <cellStyle name="通貨 3 3 6" xfId="147" xr:uid="{00000000-0005-0000-0000-000004000000}"/>
    <cellStyle name="通貨 3 4" xfId="61" xr:uid="{00000000-0005-0000-0000-000004000000}"/>
    <cellStyle name="通貨 3 4 2" xfId="87" xr:uid="{00000000-0005-0000-0000-000004000000}"/>
    <cellStyle name="通貨 3 4 2 2" xfId="178" xr:uid="{00000000-0005-0000-0000-000004000000}"/>
    <cellStyle name="通貨 3 4 3" xfId="113" xr:uid="{00000000-0005-0000-0000-000004000000}"/>
    <cellStyle name="通貨 3 4 3 2" xfId="204" xr:uid="{00000000-0005-0000-0000-000004000000}"/>
    <cellStyle name="通貨 3 4 4" xfId="152" xr:uid="{00000000-0005-0000-0000-000004000000}"/>
    <cellStyle name="通貨 3 5" xfId="74" xr:uid="{00000000-0005-0000-0000-000004000000}"/>
    <cellStyle name="通貨 3 5 2" xfId="165" xr:uid="{00000000-0005-0000-0000-000004000000}"/>
    <cellStyle name="通貨 3 6" xfId="100" xr:uid="{00000000-0005-0000-0000-000004000000}"/>
    <cellStyle name="通貨 3 6 2" xfId="191" xr:uid="{00000000-0005-0000-0000-000004000000}"/>
    <cellStyle name="通貨 3 7" xfId="126" xr:uid="{00000000-0005-0000-0000-000004000000}"/>
    <cellStyle name="通貨 3 8" xfId="139" xr:uid="{00000000-0005-0000-0000-000004000000}"/>
    <cellStyle name="通貨 4" xfId="49" xr:uid="{00000000-0005-0000-0000-000005000000}"/>
    <cellStyle name="通貨 4 2" xfId="53" xr:uid="{00000000-0005-0000-0000-000005000000}"/>
    <cellStyle name="通貨 4 2 2" xfId="66" xr:uid="{00000000-0005-0000-0000-000005000000}"/>
    <cellStyle name="通貨 4 2 2 2" xfId="92" xr:uid="{00000000-0005-0000-0000-000005000000}"/>
    <cellStyle name="通貨 4 2 2 2 2" xfId="183" xr:uid="{00000000-0005-0000-0000-000005000000}"/>
    <cellStyle name="通貨 4 2 2 3" xfId="118" xr:uid="{00000000-0005-0000-0000-000005000000}"/>
    <cellStyle name="通貨 4 2 2 3 2" xfId="209" xr:uid="{00000000-0005-0000-0000-000005000000}"/>
    <cellStyle name="通貨 4 2 2 4" xfId="157" xr:uid="{00000000-0005-0000-0000-000005000000}"/>
    <cellStyle name="通貨 4 2 3" xfId="79" xr:uid="{00000000-0005-0000-0000-000005000000}"/>
    <cellStyle name="通貨 4 2 3 2" xfId="170" xr:uid="{00000000-0005-0000-0000-000005000000}"/>
    <cellStyle name="通貨 4 2 4" xfId="105" xr:uid="{00000000-0005-0000-0000-000005000000}"/>
    <cellStyle name="通貨 4 2 4 2" xfId="196" xr:uid="{00000000-0005-0000-0000-000005000000}"/>
    <cellStyle name="通貨 4 2 5" xfId="131" xr:uid="{00000000-0005-0000-0000-000005000000}"/>
    <cellStyle name="通貨 4 2 6" xfId="144" xr:uid="{00000000-0005-0000-0000-000005000000}"/>
    <cellStyle name="通貨 4 3" xfId="57" xr:uid="{00000000-0005-0000-0000-000005000000}"/>
    <cellStyle name="通貨 4 3 2" xfId="70" xr:uid="{00000000-0005-0000-0000-000005000000}"/>
    <cellStyle name="通貨 4 3 2 2" xfId="96" xr:uid="{00000000-0005-0000-0000-000005000000}"/>
    <cellStyle name="通貨 4 3 2 2 2" xfId="187" xr:uid="{00000000-0005-0000-0000-000005000000}"/>
    <cellStyle name="通貨 4 3 2 3" xfId="122" xr:uid="{00000000-0005-0000-0000-000005000000}"/>
    <cellStyle name="通貨 4 3 2 3 2" xfId="213" xr:uid="{00000000-0005-0000-0000-000005000000}"/>
    <cellStyle name="通貨 4 3 2 4" xfId="161" xr:uid="{00000000-0005-0000-0000-000005000000}"/>
    <cellStyle name="通貨 4 3 3" xfId="83" xr:uid="{00000000-0005-0000-0000-000005000000}"/>
    <cellStyle name="通貨 4 3 3 2" xfId="174" xr:uid="{00000000-0005-0000-0000-000005000000}"/>
    <cellStyle name="通貨 4 3 4" xfId="109" xr:uid="{00000000-0005-0000-0000-000005000000}"/>
    <cellStyle name="通貨 4 3 4 2" xfId="200" xr:uid="{00000000-0005-0000-0000-000005000000}"/>
    <cellStyle name="通貨 4 3 5" xfId="135" xr:uid="{00000000-0005-0000-0000-000005000000}"/>
    <cellStyle name="通貨 4 3 6" xfId="148" xr:uid="{00000000-0005-0000-0000-000005000000}"/>
    <cellStyle name="通貨 4 4" xfId="62" xr:uid="{00000000-0005-0000-0000-000005000000}"/>
    <cellStyle name="通貨 4 4 2" xfId="88" xr:uid="{00000000-0005-0000-0000-000005000000}"/>
    <cellStyle name="通貨 4 4 2 2" xfId="179" xr:uid="{00000000-0005-0000-0000-000005000000}"/>
    <cellStyle name="通貨 4 4 3" xfId="114" xr:uid="{00000000-0005-0000-0000-000005000000}"/>
    <cellStyle name="通貨 4 4 3 2" xfId="205" xr:uid="{00000000-0005-0000-0000-000005000000}"/>
    <cellStyle name="通貨 4 4 4" xfId="153" xr:uid="{00000000-0005-0000-0000-000005000000}"/>
    <cellStyle name="通貨 4 5" xfId="75" xr:uid="{00000000-0005-0000-0000-000005000000}"/>
    <cellStyle name="通貨 4 5 2" xfId="166" xr:uid="{00000000-0005-0000-0000-000005000000}"/>
    <cellStyle name="通貨 4 6" xfId="101" xr:uid="{00000000-0005-0000-0000-000005000000}"/>
    <cellStyle name="通貨 4 6 2" xfId="192" xr:uid="{00000000-0005-0000-0000-000005000000}"/>
    <cellStyle name="通貨 4 7" xfId="127" xr:uid="{00000000-0005-0000-0000-000005000000}"/>
    <cellStyle name="通貨 4 8" xfId="140" xr:uid="{00000000-0005-0000-0000-000005000000}"/>
    <cellStyle name="通貨 5" xfId="50" xr:uid="{00000000-0005-0000-0000-000032000000}"/>
    <cellStyle name="通貨 5 2" xfId="63" xr:uid="{00000000-0005-0000-0000-000032000000}"/>
    <cellStyle name="通貨 5 2 2" xfId="89" xr:uid="{00000000-0005-0000-0000-000032000000}"/>
    <cellStyle name="通貨 5 2 2 2" xfId="180" xr:uid="{00000000-0005-0000-0000-000032000000}"/>
    <cellStyle name="通貨 5 2 3" xfId="115" xr:uid="{00000000-0005-0000-0000-000032000000}"/>
    <cellStyle name="通貨 5 2 3 2" xfId="206" xr:uid="{00000000-0005-0000-0000-000032000000}"/>
    <cellStyle name="通貨 5 2 4" xfId="154" xr:uid="{00000000-0005-0000-0000-000032000000}"/>
    <cellStyle name="通貨 5 3" xfId="76" xr:uid="{00000000-0005-0000-0000-000032000000}"/>
    <cellStyle name="通貨 5 3 2" xfId="167" xr:uid="{00000000-0005-0000-0000-000032000000}"/>
    <cellStyle name="通貨 5 4" xfId="102" xr:uid="{00000000-0005-0000-0000-000032000000}"/>
    <cellStyle name="通貨 5 4 2" xfId="193" xr:uid="{00000000-0005-0000-0000-000032000000}"/>
    <cellStyle name="通貨 5 5" xfId="128" xr:uid="{00000000-0005-0000-0000-000032000000}"/>
    <cellStyle name="通貨 5 6" xfId="141" xr:uid="{00000000-0005-0000-0000-000032000000}"/>
    <cellStyle name="通貨 6" xfId="54" xr:uid="{00000000-0005-0000-0000-000036000000}"/>
    <cellStyle name="通貨 6 2" xfId="67" xr:uid="{00000000-0005-0000-0000-000036000000}"/>
    <cellStyle name="通貨 6 2 2" xfId="93" xr:uid="{00000000-0005-0000-0000-000036000000}"/>
    <cellStyle name="通貨 6 2 2 2" xfId="184" xr:uid="{00000000-0005-0000-0000-000036000000}"/>
    <cellStyle name="通貨 6 2 3" xfId="119" xr:uid="{00000000-0005-0000-0000-000036000000}"/>
    <cellStyle name="通貨 6 2 3 2" xfId="210" xr:uid="{00000000-0005-0000-0000-000036000000}"/>
    <cellStyle name="通貨 6 2 4" xfId="158" xr:uid="{00000000-0005-0000-0000-000036000000}"/>
    <cellStyle name="通貨 6 3" xfId="80" xr:uid="{00000000-0005-0000-0000-000036000000}"/>
    <cellStyle name="通貨 6 3 2" xfId="171" xr:uid="{00000000-0005-0000-0000-000036000000}"/>
    <cellStyle name="通貨 6 4" xfId="106" xr:uid="{00000000-0005-0000-0000-000036000000}"/>
    <cellStyle name="通貨 6 4 2" xfId="197" xr:uid="{00000000-0005-0000-0000-000036000000}"/>
    <cellStyle name="通貨 6 5" xfId="132" xr:uid="{00000000-0005-0000-0000-000036000000}"/>
    <cellStyle name="通貨 6 6" xfId="145" xr:uid="{00000000-0005-0000-0000-000036000000}"/>
    <cellStyle name="通貨 7" xfId="58" xr:uid="{00000000-0005-0000-0000-00003A000000}"/>
    <cellStyle name="通貨 7 2" xfId="71" xr:uid="{00000000-0005-0000-0000-00003A000000}"/>
    <cellStyle name="通貨 7 2 2" xfId="97" xr:uid="{00000000-0005-0000-0000-00003A000000}"/>
    <cellStyle name="通貨 7 2 2 2" xfId="188" xr:uid="{00000000-0005-0000-0000-00003A000000}"/>
    <cellStyle name="通貨 7 2 3" xfId="123" xr:uid="{00000000-0005-0000-0000-00003A000000}"/>
    <cellStyle name="通貨 7 2 3 2" xfId="214" xr:uid="{00000000-0005-0000-0000-00003A000000}"/>
    <cellStyle name="通貨 7 2 4" xfId="162" xr:uid="{00000000-0005-0000-0000-00003A000000}"/>
    <cellStyle name="通貨 7 3" xfId="84" xr:uid="{00000000-0005-0000-0000-00003A000000}"/>
    <cellStyle name="通貨 7 3 2" xfId="175" xr:uid="{00000000-0005-0000-0000-00003A000000}"/>
    <cellStyle name="通貨 7 4" xfId="110" xr:uid="{00000000-0005-0000-0000-00003A000000}"/>
    <cellStyle name="通貨 7 4 2" xfId="201" xr:uid="{00000000-0005-0000-0000-00003A000000}"/>
    <cellStyle name="通貨 7 5" xfId="136" xr:uid="{00000000-0005-0000-0000-00003A000000}"/>
    <cellStyle name="通貨 7 6" xfId="149" xr:uid="{00000000-0005-0000-0000-00003A000000}"/>
    <cellStyle name="通貨 8" xfId="59" xr:uid="{00000000-0005-0000-0000-00003B000000}"/>
    <cellStyle name="通貨 8 2" xfId="85" xr:uid="{00000000-0005-0000-0000-00003B000000}"/>
    <cellStyle name="通貨 8 2 2" xfId="176" xr:uid="{00000000-0005-0000-0000-00003B000000}"/>
    <cellStyle name="通貨 8 3" xfId="111" xr:uid="{00000000-0005-0000-0000-00003B000000}"/>
    <cellStyle name="通貨 8 3 2" xfId="202" xr:uid="{00000000-0005-0000-0000-00003B000000}"/>
    <cellStyle name="通貨 8 4" xfId="150" xr:uid="{00000000-0005-0000-0000-00003B000000}"/>
    <cellStyle name="通貨 9" xfId="72" xr:uid="{00000000-0005-0000-0000-000048000000}"/>
    <cellStyle name="通貨 9 2" xfId="163" xr:uid="{00000000-0005-0000-0000-000048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3" xr:uid="{00000000-0005-0000-0000-000005010000}"/>
    <cellStyle name="良い 2" xfId="42" xr:uid="{00000000-0005-0000-0000-00002B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306917</xdr:colOff>
      <xdr:row>4</xdr:row>
      <xdr:rowOff>201083</xdr:rowOff>
    </xdr:from>
    <xdr:to>
      <xdr:col>11</xdr:col>
      <xdr:colOff>63501</xdr:colOff>
      <xdr:row>5</xdr:row>
      <xdr:rowOff>349250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A0C2CEE-9FBF-4D01-BBDB-8757DCC81E5C}"/>
            </a:ext>
          </a:extLst>
        </xdr:cNvPr>
        <xdr:cNvSpPr/>
      </xdr:nvSpPr>
      <xdr:spPr bwMode="auto">
        <a:xfrm>
          <a:off x="2592917" y="1206500"/>
          <a:ext cx="2518834" cy="381000"/>
        </a:xfrm>
        <a:prstGeom prst="wedgeRectCallout">
          <a:avLst>
            <a:gd name="adj1" fmla="val -61520"/>
            <a:gd name="adj2" fmla="val 11111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事業所名（フリガナ含む）を記入ください</a:t>
          </a:r>
        </a:p>
      </xdr:txBody>
    </xdr:sp>
    <xdr:clientData/>
  </xdr:twoCellAnchor>
  <xdr:twoCellAnchor>
    <xdr:from>
      <xdr:col>19</xdr:col>
      <xdr:colOff>173564</xdr:colOff>
      <xdr:row>4</xdr:row>
      <xdr:rowOff>99481</xdr:rowOff>
    </xdr:from>
    <xdr:to>
      <xdr:col>21</xdr:col>
      <xdr:colOff>825499</xdr:colOff>
      <xdr:row>5</xdr:row>
      <xdr:rowOff>296333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B1DFE6F-18C9-42F0-B2D7-59D5360E7F02}"/>
            </a:ext>
          </a:extLst>
        </xdr:cNvPr>
        <xdr:cNvSpPr/>
      </xdr:nvSpPr>
      <xdr:spPr bwMode="auto">
        <a:xfrm>
          <a:off x="8121647" y="1104898"/>
          <a:ext cx="1519769" cy="429685"/>
        </a:xfrm>
        <a:prstGeom prst="wedgeRectCallout">
          <a:avLst>
            <a:gd name="adj1" fmla="val -68484"/>
            <a:gd name="adj2" fmla="val 7706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担当者名（フリガナ含む）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を記入ください</a:t>
          </a:r>
        </a:p>
      </xdr:txBody>
    </xdr:sp>
    <xdr:clientData/>
  </xdr:twoCellAnchor>
  <xdr:twoCellAnchor>
    <xdr:from>
      <xdr:col>20</xdr:col>
      <xdr:colOff>357714</xdr:colOff>
      <xdr:row>7</xdr:row>
      <xdr:rowOff>71964</xdr:rowOff>
    </xdr:from>
    <xdr:to>
      <xdr:col>22</xdr:col>
      <xdr:colOff>285750</xdr:colOff>
      <xdr:row>8</xdr:row>
      <xdr:rowOff>300566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7B4066F-8B3F-4C43-B23F-65B3CCAA97F6}"/>
            </a:ext>
          </a:extLst>
        </xdr:cNvPr>
        <xdr:cNvSpPr/>
      </xdr:nvSpPr>
      <xdr:spPr bwMode="auto">
        <a:xfrm>
          <a:off x="8739714" y="1934631"/>
          <a:ext cx="1272119" cy="429685"/>
        </a:xfrm>
        <a:prstGeom prst="wedgeRectCallout">
          <a:avLst>
            <a:gd name="adj1" fmla="val -74308"/>
            <a:gd name="adj2" fmla="val -16924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ＴＥＬ／ＭＡＩＬ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をご記入ください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383114</xdr:colOff>
      <xdr:row>6</xdr:row>
      <xdr:rowOff>107948</xdr:rowOff>
    </xdr:from>
    <xdr:to>
      <xdr:col>13</xdr:col>
      <xdr:colOff>232833</xdr:colOff>
      <xdr:row>8</xdr:row>
      <xdr:rowOff>135466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1E0A689-93B6-4AAB-8DB8-EC5DA5A84CD2}"/>
            </a:ext>
          </a:extLst>
        </xdr:cNvPr>
        <xdr:cNvSpPr/>
      </xdr:nvSpPr>
      <xdr:spPr bwMode="auto">
        <a:xfrm>
          <a:off x="2669114" y="1769531"/>
          <a:ext cx="3553886" cy="429685"/>
        </a:xfrm>
        <a:prstGeom prst="wedgeRectCallout">
          <a:avLst>
            <a:gd name="adj1" fmla="val -57168"/>
            <a:gd name="adj2" fmla="val 317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所在地をご記入ください。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（ご記入いただいた所在地へ問診票・請求書等をお送りします。）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9</xdr:col>
      <xdr:colOff>2114</xdr:colOff>
      <xdr:row>8</xdr:row>
      <xdr:rowOff>277281</xdr:rowOff>
    </xdr:from>
    <xdr:to>
      <xdr:col>14</xdr:col>
      <xdr:colOff>381001</xdr:colOff>
      <xdr:row>10</xdr:row>
      <xdr:rowOff>29633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3104563-FA05-4DFE-B28C-04AAEE2A6D06}"/>
            </a:ext>
          </a:extLst>
        </xdr:cNvPr>
        <xdr:cNvSpPr/>
      </xdr:nvSpPr>
      <xdr:spPr bwMode="auto">
        <a:xfrm>
          <a:off x="4214281" y="2341031"/>
          <a:ext cx="2453220" cy="429685"/>
        </a:xfrm>
        <a:prstGeom prst="wedgeRectCallout">
          <a:avLst>
            <a:gd name="adj1" fmla="val -60500"/>
            <a:gd name="adj2" fmla="val 278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ご希望の実施場所をご選択ください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①草津商工会議所　②企業訪問　③健診機関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11</xdr:col>
      <xdr:colOff>165098</xdr:colOff>
      <xdr:row>13</xdr:row>
      <xdr:rowOff>27512</xdr:rowOff>
    </xdr:from>
    <xdr:to>
      <xdr:col>22</xdr:col>
      <xdr:colOff>645584</xdr:colOff>
      <xdr:row>15</xdr:row>
      <xdr:rowOff>44447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183A137-675D-42C0-B950-1A1EBB2C5C01}"/>
            </a:ext>
          </a:extLst>
        </xdr:cNvPr>
        <xdr:cNvSpPr/>
      </xdr:nvSpPr>
      <xdr:spPr bwMode="auto">
        <a:xfrm>
          <a:off x="5213348" y="3710512"/>
          <a:ext cx="5158319" cy="429685"/>
        </a:xfrm>
        <a:prstGeom prst="wedgeRectCallout">
          <a:avLst>
            <a:gd name="adj1" fmla="val -39796"/>
            <a:gd name="adj2" fmla="val -93278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実施場所②③をご選択いただいた方のみ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希望月・時期（上旬・中旬・下旬）・曜日・時間帯（午前・午後）ご希望時期をご記入ください。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105832</xdr:colOff>
      <xdr:row>11</xdr:row>
      <xdr:rowOff>21164</xdr:rowOff>
    </xdr:from>
    <xdr:to>
      <xdr:col>9</xdr:col>
      <xdr:colOff>116416</xdr:colOff>
      <xdr:row>12</xdr:row>
      <xdr:rowOff>101599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60D1FD8-9C77-48BB-A90A-6C280324B8AC}"/>
            </a:ext>
          </a:extLst>
        </xdr:cNvPr>
        <xdr:cNvSpPr/>
      </xdr:nvSpPr>
      <xdr:spPr bwMode="auto">
        <a:xfrm>
          <a:off x="3143249" y="3005664"/>
          <a:ext cx="1185334" cy="429685"/>
        </a:xfrm>
        <a:prstGeom prst="wedgeRectCallout">
          <a:avLst>
            <a:gd name="adj1" fmla="val -70953"/>
            <a:gd name="adj2" fmla="val -11998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「紙」</a:t>
          </a:r>
          <a:r>
            <a:rPr kumimoji="1" lang="en-US" altLang="ja-JP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WEB</a:t>
          </a: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」を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ご選択ください。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46564</xdr:colOff>
      <xdr:row>20</xdr:row>
      <xdr:rowOff>46563</xdr:rowOff>
    </xdr:from>
    <xdr:to>
      <xdr:col>4</xdr:col>
      <xdr:colOff>381000</xdr:colOff>
      <xdr:row>21</xdr:row>
      <xdr:rowOff>232832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BAD73BA-1167-4626-AB52-F416BCEB0E03}"/>
            </a:ext>
          </a:extLst>
        </xdr:cNvPr>
        <xdr:cNvSpPr/>
      </xdr:nvSpPr>
      <xdr:spPr bwMode="auto">
        <a:xfrm>
          <a:off x="385231" y="5242980"/>
          <a:ext cx="1773769" cy="429685"/>
        </a:xfrm>
        <a:prstGeom prst="wedgeRectCallout">
          <a:avLst>
            <a:gd name="adj1" fmla="val -18529"/>
            <a:gd name="adj2" fmla="val -120372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受診者情報をご記入ください。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167213</xdr:colOff>
      <xdr:row>20</xdr:row>
      <xdr:rowOff>40213</xdr:rowOff>
    </xdr:from>
    <xdr:to>
      <xdr:col>11</xdr:col>
      <xdr:colOff>264583</xdr:colOff>
      <xdr:row>21</xdr:row>
      <xdr:rowOff>226482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B4A35FC-60E3-4BCF-BF10-9BBD9F870A30}"/>
            </a:ext>
          </a:extLst>
        </xdr:cNvPr>
        <xdr:cNvSpPr/>
      </xdr:nvSpPr>
      <xdr:spPr bwMode="auto">
        <a:xfrm>
          <a:off x="3204630" y="5236630"/>
          <a:ext cx="2108203" cy="429685"/>
        </a:xfrm>
        <a:prstGeom prst="wedgeRectCallout">
          <a:avLst>
            <a:gd name="adj1" fmla="val 7151"/>
            <a:gd name="adj2" fmla="val -115446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実施場所①をご選択いただいた方のみ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希望時間帯をご選択ください。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156630</xdr:colOff>
      <xdr:row>20</xdr:row>
      <xdr:rowOff>50797</xdr:rowOff>
    </xdr:from>
    <xdr:to>
      <xdr:col>17</xdr:col>
      <xdr:colOff>317499</xdr:colOff>
      <xdr:row>21</xdr:row>
      <xdr:rowOff>237066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85BEE9A-A0FB-42A9-B4AA-6CBEFAA07D90}"/>
            </a:ext>
          </a:extLst>
        </xdr:cNvPr>
        <xdr:cNvSpPr/>
      </xdr:nvSpPr>
      <xdr:spPr bwMode="auto">
        <a:xfrm>
          <a:off x="5712880" y="5247214"/>
          <a:ext cx="2055286" cy="429685"/>
        </a:xfrm>
        <a:prstGeom prst="wedgeRectCallout">
          <a:avLst>
            <a:gd name="adj1" fmla="val -31917"/>
            <a:gd name="adj2" fmla="val -120372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ご希望の受診項目をご選択ください。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107947</xdr:colOff>
      <xdr:row>20</xdr:row>
      <xdr:rowOff>33863</xdr:rowOff>
    </xdr:from>
    <xdr:to>
      <xdr:col>22</xdr:col>
      <xdr:colOff>529167</xdr:colOff>
      <xdr:row>21</xdr:row>
      <xdr:rowOff>220132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73B8E441-8576-4462-B9E2-0F758C7A6586}"/>
            </a:ext>
          </a:extLst>
        </xdr:cNvPr>
        <xdr:cNvSpPr/>
      </xdr:nvSpPr>
      <xdr:spPr bwMode="auto">
        <a:xfrm>
          <a:off x="8056030" y="5230280"/>
          <a:ext cx="2199220" cy="429685"/>
        </a:xfrm>
        <a:prstGeom prst="wedgeRectCallout">
          <a:avLst>
            <a:gd name="adj1" fmla="val -23736"/>
            <a:gd name="adj2" fmla="val -115446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オプションやその他連絡事項等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ございましたら、ご記入ください。</a:t>
          </a:r>
          <a:endParaRPr kumimoji="1" lang="en-US" altLang="ja-JP" sz="900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view="pageBreakPreview" zoomScale="90" zoomScaleNormal="90" zoomScaleSheetLayoutView="90" workbookViewId="0">
      <selection activeCell="G20" sqref="G20:H20"/>
    </sheetView>
  </sheetViews>
  <sheetFormatPr baseColWidth="10" defaultColWidth="9" defaultRowHeight="19"/>
  <cols>
    <col min="1" max="1" width="4.5" style="1" customWidth="1"/>
    <col min="2" max="2" width="9" style="1"/>
    <col min="3" max="3" width="3.1640625" style="1" bestFit="1" customWidth="1"/>
    <col min="4" max="5" width="6.6640625" style="1" customWidth="1"/>
    <col min="6" max="7" width="9.83203125" style="1" customWidth="1"/>
    <col min="8" max="8" width="2" style="1" customWidth="1"/>
    <col min="9" max="9" width="3.6640625" style="1" customWidth="1"/>
    <col min="10" max="10" width="2" style="1" customWidth="1"/>
    <col min="11" max="11" width="9" style="1"/>
    <col min="12" max="12" width="6.6640625" style="1" customWidth="1"/>
    <col min="13" max="13" width="5.6640625" style="1" customWidth="1"/>
    <col min="14" max="14" width="3.83203125" style="1" bestFit="1" customWidth="1"/>
    <col min="15" max="15" width="5.6640625" style="1" customWidth="1"/>
    <col min="16" max="16" width="3.83203125" style="1" bestFit="1" customWidth="1"/>
    <col min="17" max="18" width="5.6640625" style="1" customWidth="1"/>
    <col min="19" max="19" width="0.83203125" style="1" customWidth="1"/>
    <col min="20" max="20" width="5.6640625" style="1" bestFit="1" customWidth="1"/>
    <col min="21" max="21" width="5.6640625" style="1" customWidth="1"/>
    <col min="22" max="22" width="11.83203125" style="1" customWidth="1"/>
    <col min="23" max="16384" width="9" style="1"/>
  </cols>
  <sheetData>
    <row r="1" spans="1:22" ht="18.75" customHeight="1">
      <c r="A1" s="75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75"/>
      <c r="M1" s="71" t="s">
        <v>90</v>
      </c>
      <c r="N1" s="72"/>
      <c r="O1" s="87" t="s">
        <v>91</v>
      </c>
      <c r="P1" s="88"/>
      <c r="Q1" s="89"/>
      <c r="R1" s="66" t="s">
        <v>92</v>
      </c>
      <c r="S1" s="67"/>
      <c r="T1" s="67"/>
      <c r="U1" s="67"/>
      <c r="V1" s="68"/>
    </row>
    <row r="2" spans="1:22" ht="25" customHeight="1" thickBo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M2" s="73"/>
      <c r="N2" s="74"/>
      <c r="O2" s="90"/>
      <c r="P2" s="91"/>
      <c r="Q2" s="92"/>
      <c r="R2" s="69"/>
      <c r="S2" s="69"/>
      <c r="T2" s="69"/>
      <c r="U2" s="69"/>
      <c r="V2" s="70"/>
    </row>
    <row r="3" spans="1:22" ht="25" customHeight="1">
      <c r="A3" s="84" t="s">
        <v>111</v>
      </c>
      <c r="B3" s="84"/>
      <c r="C3" s="84"/>
      <c r="D3" s="84"/>
      <c r="E3" s="84"/>
      <c r="F3" s="84"/>
      <c r="G3" s="27"/>
      <c r="H3" s="27"/>
      <c r="I3" s="27"/>
      <c r="J3" s="27"/>
      <c r="K3" s="27"/>
      <c r="M3" s="32"/>
      <c r="N3" s="32"/>
      <c r="O3" s="31"/>
      <c r="P3" s="31"/>
      <c r="Q3" s="31"/>
      <c r="R3" s="31"/>
      <c r="S3" s="31"/>
      <c r="T3" s="31"/>
      <c r="U3" s="31"/>
      <c r="V3" s="31"/>
    </row>
    <row r="4" spans="1:22" ht="10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22" s="18" customFormat="1" ht="18" customHeight="1">
      <c r="A5" s="107" t="s">
        <v>4</v>
      </c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  <c r="O5" s="138" t="s">
        <v>4</v>
      </c>
      <c r="P5" s="108"/>
      <c r="Q5" s="135"/>
      <c r="R5" s="136"/>
      <c r="S5" s="136"/>
      <c r="T5" s="136"/>
      <c r="U5" s="136"/>
      <c r="V5" s="137"/>
    </row>
    <row r="6" spans="1:22" s="18" customFormat="1" ht="33" customHeight="1">
      <c r="A6" s="119" t="s">
        <v>5</v>
      </c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139" t="s">
        <v>94</v>
      </c>
      <c r="P6" s="140"/>
      <c r="Q6" s="132"/>
      <c r="R6" s="133"/>
      <c r="S6" s="133"/>
      <c r="T6" s="133"/>
      <c r="U6" s="133"/>
      <c r="V6" s="134"/>
    </row>
    <row r="7" spans="1:22" s="18" customFormat="1" ht="15.75" customHeight="1">
      <c r="A7" s="123" t="s">
        <v>6</v>
      </c>
      <c r="B7" s="124"/>
      <c r="C7" s="19" t="s">
        <v>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  <c r="O7" s="141" t="s">
        <v>8</v>
      </c>
      <c r="P7" s="124"/>
      <c r="Q7" s="76"/>
      <c r="R7" s="77"/>
      <c r="S7" s="77"/>
      <c r="T7" s="77"/>
      <c r="U7" s="77"/>
      <c r="V7" s="78"/>
    </row>
    <row r="8" spans="1:22" s="18" customFormat="1" ht="15.75" customHeight="1">
      <c r="A8" s="125"/>
      <c r="B8" s="126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O8" s="142"/>
      <c r="P8" s="143"/>
      <c r="Q8" s="79"/>
      <c r="R8" s="80"/>
      <c r="S8" s="80"/>
      <c r="T8" s="80"/>
      <c r="U8" s="80"/>
      <c r="V8" s="81"/>
    </row>
    <row r="9" spans="1:22" s="18" customFormat="1" ht="31" customHeight="1">
      <c r="A9" s="125"/>
      <c r="B9" s="126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98"/>
      <c r="O9" s="93" t="s">
        <v>95</v>
      </c>
      <c r="P9" s="94"/>
      <c r="Q9" s="129"/>
      <c r="R9" s="130"/>
      <c r="S9" s="130"/>
      <c r="T9" s="130"/>
      <c r="U9" s="130"/>
      <c r="V9" s="131"/>
    </row>
    <row r="10" spans="1:22" s="18" customFormat="1" ht="22.5" customHeight="1">
      <c r="A10" s="100" t="s">
        <v>32</v>
      </c>
      <c r="B10" s="101"/>
      <c r="C10" s="106" t="s">
        <v>9</v>
      </c>
      <c r="D10" s="106"/>
      <c r="E10" s="106"/>
      <c r="F10" s="115"/>
      <c r="G10" s="116"/>
      <c r="H10" s="116"/>
      <c r="I10" s="116"/>
      <c r="J10" s="116"/>
      <c r="K10" s="20" t="s">
        <v>21</v>
      </c>
      <c r="L10" s="117" t="str">
        <f>IF(F10="","",VLOOKUP(F10,'設定(マスタ)'!A2:B5,2,FALSE))</f>
        <v/>
      </c>
      <c r="M10" s="117"/>
      <c r="N10" s="117"/>
      <c r="O10" s="117"/>
      <c r="P10" s="117"/>
      <c r="Q10" s="117"/>
      <c r="R10" s="117"/>
      <c r="S10" s="117"/>
      <c r="T10" s="117"/>
      <c r="U10" s="117"/>
      <c r="V10" s="118"/>
    </row>
    <row r="11" spans="1:22" s="18" customFormat="1">
      <c r="A11" s="102"/>
      <c r="B11" s="103"/>
      <c r="C11" s="93" t="s">
        <v>33</v>
      </c>
      <c r="D11" s="146"/>
      <c r="E11" s="94"/>
      <c r="F11" s="144"/>
      <c r="G11" s="145"/>
      <c r="H11" s="46" t="s">
        <v>22</v>
      </c>
      <c r="I11" s="46" t="str">
        <f>IF(F11="","",VLOOKUP(F11,'設定(マスタ)'!D2:E6,2,FALSE))</f>
        <v/>
      </c>
      <c r="J11" s="47" t="s">
        <v>23</v>
      </c>
      <c r="K11" s="111" t="s">
        <v>88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3"/>
    </row>
    <row r="12" spans="1:22" s="18" customFormat="1" ht="28" customHeight="1">
      <c r="A12" s="102"/>
      <c r="B12" s="103"/>
      <c r="C12" s="149" t="s">
        <v>123</v>
      </c>
      <c r="D12" s="150"/>
      <c r="E12" s="151"/>
      <c r="F12" s="38"/>
      <c r="G12" s="147" t="str">
        <f>IF(F12="紙","※手数料が発生します","")</f>
        <v/>
      </c>
      <c r="H12" s="147"/>
      <c r="I12" s="147"/>
      <c r="J12" s="148"/>
      <c r="K12" s="23" t="s">
        <v>0</v>
      </c>
      <c r="L12" s="24" t="s">
        <v>34</v>
      </c>
      <c r="M12" s="40"/>
      <c r="N12" s="39" t="s">
        <v>35</v>
      </c>
      <c r="O12" s="40"/>
      <c r="P12" s="39" t="s">
        <v>36</v>
      </c>
      <c r="Q12" s="114"/>
      <c r="R12" s="114"/>
      <c r="S12" s="39"/>
      <c r="T12" s="39"/>
      <c r="U12" s="39" t="s">
        <v>37</v>
      </c>
      <c r="V12" s="25"/>
    </row>
    <row r="13" spans="1:22" s="18" customFormat="1" ht="28" customHeight="1" thickBot="1">
      <c r="A13" s="104"/>
      <c r="B13" s="105"/>
      <c r="C13" s="152" t="s">
        <v>127</v>
      </c>
      <c r="D13" s="153"/>
      <c r="E13" s="153"/>
      <c r="F13" s="153"/>
      <c r="G13" s="153"/>
      <c r="H13" s="153"/>
      <c r="I13" s="153"/>
      <c r="J13" s="154"/>
      <c r="K13" s="16" t="s">
        <v>1</v>
      </c>
      <c r="L13" s="17" t="s">
        <v>34</v>
      </c>
      <c r="M13" s="41"/>
      <c r="N13" s="35" t="s">
        <v>35</v>
      </c>
      <c r="O13" s="41"/>
      <c r="P13" s="35" t="s">
        <v>36</v>
      </c>
      <c r="Q13" s="69"/>
      <c r="R13" s="69"/>
      <c r="S13" s="35"/>
      <c r="T13" s="35"/>
      <c r="U13" s="35" t="s">
        <v>37</v>
      </c>
      <c r="V13" s="36"/>
    </row>
    <row r="14" spans="1:22" ht="10" customHeight="1"/>
    <row r="15" spans="1:22" ht="23">
      <c r="A15" s="83" t="s">
        <v>96</v>
      </c>
      <c r="B15" s="83"/>
      <c r="C15" s="83"/>
      <c r="D15" s="83"/>
      <c r="E15" s="82">
        <f>COUNTA(F18:F42)</f>
        <v>0</v>
      </c>
      <c r="F15" s="82"/>
      <c r="G15" s="29" t="s">
        <v>97</v>
      </c>
    </row>
    <row r="16" spans="1:22" ht="10" customHeight="1" thickBot="1"/>
    <row r="17" spans="1:22" ht="20" customHeight="1">
      <c r="A17" s="21" t="s">
        <v>10</v>
      </c>
      <c r="B17" s="63" t="s">
        <v>11</v>
      </c>
      <c r="C17" s="63"/>
      <c r="D17" s="63" t="s">
        <v>12</v>
      </c>
      <c r="E17" s="63"/>
      <c r="F17" s="28" t="s">
        <v>13</v>
      </c>
      <c r="G17" s="61" t="s">
        <v>93</v>
      </c>
      <c r="H17" s="62"/>
      <c r="I17" s="61" t="s">
        <v>89</v>
      </c>
      <c r="J17" s="99"/>
      <c r="K17" s="62"/>
      <c r="L17" s="63" t="s">
        <v>15</v>
      </c>
      <c r="M17" s="63"/>
      <c r="N17" s="63"/>
      <c r="O17" s="63"/>
      <c r="P17" s="63"/>
      <c r="Q17" s="63"/>
      <c r="R17" s="63"/>
      <c r="S17" s="61" t="s">
        <v>14</v>
      </c>
      <c r="T17" s="99"/>
      <c r="U17" s="99"/>
      <c r="V17" s="155"/>
    </row>
    <row r="18" spans="1:22" ht="20" customHeight="1">
      <c r="A18" s="22">
        <v>1</v>
      </c>
      <c r="B18" s="49"/>
      <c r="C18" s="49"/>
      <c r="D18" s="49" t="str">
        <f t="shared" ref="D18:D19" si="0">PHONETIC(B18)</f>
        <v/>
      </c>
      <c r="E18" s="49"/>
      <c r="F18" s="42"/>
      <c r="G18" s="50"/>
      <c r="H18" s="51"/>
      <c r="I18" s="57"/>
      <c r="J18" s="58"/>
      <c r="K18" s="59"/>
      <c r="L18" s="43" t="str">
        <f>IF(M18="","",VLOOKUP(M18,'設定(マスタ)'!P2:Q20,2,FALSE))</f>
        <v/>
      </c>
      <c r="M18" s="55"/>
      <c r="N18" s="56"/>
      <c r="O18" s="56"/>
      <c r="P18" s="56"/>
      <c r="Q18" s="56"/>
      <c r="R18" s="56"/>
      <c r="S18" s="52"/>
      <c r="T18" s="53"/>
      <c r="U18" s="53"/>
      <c r="V18" s="54"/>
    </row>
    <row r="19" spans="1:22" ht="20" customHeight="1">
      <c r="A19" s="22">
        <v>2</v>
      </c>
      <c r="B19" s="49"/>
      <c r="C19" s="49"/>
      <c r="D19" s="49" t="str">
        <f t="shared" si="0"/>
        <v/>
      </c>
      <c r="E19" s="49"/>
      <c r="F19" s="42"/>
      <c r="G19" s="50"/>
      <c r="H19" s="51"/>
      <c r="I19" s="57"/>
      <c r="J19" s="58"/>
      <c r="K19" s="59"/>
      <c r="L19" s="43" t="str">
        <f>IF(M19="","",VLOOKUP(M19,'設定(マスタ)'!P3:Q21,2,FALSE))</f>
        <v/>
      </c>
      <c r="M19" s="55"/>
      <c r="N19" s="56"/>
      <c r="O19" s="56"/>
      <c r="P19" s="56"/>
      <c r="Q19" s="56"/>
      <c r="R19" s="56"/>
      <c r="S19" s="52"/>
      <c r="T19" s="53"/>
      <c r="U19" s="53"/>
      <c r="V19" s="54"/>
    </row>
    <row r="20" spans="1:22" ht="20" customHeight="1">
      <c r="A20" s="22">
        <v>3</v>
      </c>
      <c r="B20" s="49"/>
      <c r="C20" s="49"/>
      <c r="D20" s="49" t="str">
        <f t="shared" ref="D20:D23" si="1">PHONETIC(B20)</f>
        <v/>
      </c>
      <c r="E20" s="49"/>
      <c r="F20" s="42"/>
      <c r="G20" s="50"/>
      <c r="H20" s="51"/>
      <c r="I20" s="57"/>
      <c r="J20" s="58"/>
      <c r="K20" s="59"/>
      <c r="L20" s="43" t="str">
        <f>IF(M20="","",VLOOKUP(M20,'設定(マスタ)'!P4:Q22,2,FALSE))</f>
        <v/>
      </c>
      <c r="M20" s="55"/>
      <c r="N20" s="56"/>
      <c r="O20" s="56"/>
      <c r="P20" s="56"/>
      <c r="Q20" s="56"/>
      <c r="R20" s="56"/>
      <c r="S20" s="52"/>
      <c r="T20" s="53"/>
      <c r="U20" s="53"/>
      <c r="V20" s="54"/>
    </row>
    <row r="21" spans="1:22" ht="20" customHeight="1">
      <c r="A21" s="22">
        <v>4</v>
      </c>
      <c r="B21" s="49"/>
      <c r="C21" s="49"/>
      <c r="D21" s="49" t="str">
        <f t="shared" si="1"/>
        <v/>
      </c>
      <c r="E21" s="49"/>
      <c r="F21" s="42"/>
      <c r="G21" s="50"/>
      <c r="H21" s="51"/>
      <c r="I21" s="57"/>
      <c r="J21" s="58"/>
      <c r="K21" s="59"/>
      <c r="L21" s="43" t="str">
        <f>IF(M21="","",VLOOKUP(M21,'設定(マスタ)'!P5:Q23,2,FALSE))</f>
        <v/>
      </c>
      <c r="M21" s="55"/>
      <c r="N21" s="56"/>
      <c r="O21" s="56"/>
      <c r="P21" s="56"/>
      <c r="Q21" s="56"/>
      <c r="R21" s="56"/>
      <c r="S21" s="52"/>
      <c r="T21" s="53"/>
      <c r="U21" s="53"/>
      <c r="V21" s="54"/>
    </row>
    <row r="22" spans="1:22" ht="20" customHeight="1">
      <c r="A22" s="22">
        <v>5</v>
      </c>
      <c r="B22" s="49"/>
      <c r="C22" s="49"/>
      <c r="D22" s="49" t="str">
        <f t="shared" si="1"/>
        <v/>
      </c>
      <c r="E22" s="49"/>
      <c r="F22" s="42"/>
      <c r="G22" s="50"/>
      <c r="H22" s="51"/>
      <c r="I22" s="57"/>
      <c r="J22" s="58"/>
      <c r="K22" s="59"/>
      <c r="L22" s="43" t="str">
        <f>IF(M22="","",VLOOKUP(M22,'設定(マスタ)'!P6:Q24,2,FALSE))</f>
        <v/>
      </c>
      <c r="M22" s="55"/>
      <c r="N22" s="56"/>
      <c r="O22" s="56"/>
      <c r="P22" s="56"/>
      <c r="Q22" s="56"/>
      <c r="R22" s="56"/>
      <c r="S22" s="52"/>
      <c r="T22" s="53"/>
      <c r="U22" s="53"/>
      <c r="V22" s="54"/>
    </row>
    <row r="23" spans="1:22" ht="20" customHeight="1">
      <c r="A23" s="22">
        <v>6</v>
      </c>
      <c r="B23" s="49"/>
      <c r="C23" s="49"/>
      <c r="D23" s="49" t="str">
        <f t="shared" si="1"/>
        <v/>
      </c>
      <c r="E23" s="49"/>
      <c r="F23" s="42"/>
      <c r="G23" s="50"/>
      <c r="H23" s="51"/>
      <c r="I23" s="57"/>
      <c r="J23" s="58"/>
      <c r="K23" s="59"/>
      <c r="L23" s="43" t="str">
        <f>IF(M23="","",VLOOKUP(M23,'設定(マスタ)'!P7:Q25,2,FALSE))</f>
        <v/>
      </c>
      <c r="M23" s="55"/>
      <c r="N23" s="56"/>
      <c r="O23" s="56"/>
      <c r="P23" s="56"/>
      <c r="Q23" s="56"/>
      <c r="R23" s="56"/>
      <c r="S23" s="52"/>
      <c r="T23" s="53"/>
      <c r="U23" s="53"/>
      <c r="V23" s="54"/>
    </row>
    <row r="24" spans="1:22" ht="20" customHeight="1">
      <c r="A24" s="22">
        <v>7</v>
      </c>
      <c r="B24" s="49"/>
      <c r="C24" s="49"/>
      <c r="D24" s="49" t="str">
        <f t="shared" ref="D24:D33" si="2">PHONETIC(B24)</f>
        <v/>
      </c>
      <c r="E24" s="49"/>
      <c r="F24" s="42"/>
      <c r="G24" s="50"/>
      <c r="H24" s="51"/>
      <c r="I24" s="57"/>
      <c r="J24" s="58"/>
      <c r="K24" s="59"/>
      <c r="L24" s="43" t="str">
        <f>IF(M24="","",VLOOKUP(M24,'設定(マスタ)'!P8:Q26,2,FALSE))</f>
        <v/>
      </c>
      <c r="M24" s="55"/>
      <c r="N24" s="56"/>
      <c r="O24" s="56"/>
      <c r="P24" s="56"/>
      <c r="Q24" s="56"/>
      <c r="R24" s="56"/>
      <c r="S24" s="52"/>
      <c r="T24" s="53"/>
      <c r="U24" s="53"/>
      <c r="V24" s="54"/>
    </row>
    <row r="25" spans="1:22" ht="20" customHeight="1">
      <c r="A25" s="22">
        <v>8</v>
      </c>
      <c r="B25" s="49"/>
      <c r="C25" s="49"/>
      <c r="D25" s="49" t="str">
        <f t="shared" si="2"/>
        <v/>
      </c>
      <c r="E25" s="49"/>
      <c r="F25" s="42"/>
      <c r="G25" s="50"/>
      <c r="H25" s="51"/>
      <c r="I25" s="57"/>
      <c r="J25" s="58"/>
      <c r="K25" s="59"/>
      <c r="L25" s="43" t="str">
        <f>IF(M25="","",VLOOKUP(M25,'設定(マスタ)'!P9:Q27,2,FALSE))</f>
        <v/>
      </c>
      <c r="M25" s="55"/>
      <c r="N25" s="56"/>
      <c r="O25" s="56"/>
      <c r="P25" s="56"/>
      <c r="Q25" s="56"/>
      <c r="R25" s="56"/>
      <c r="S25" s="52"/>
      <c r="T25" s="53"/>
      <c r="U25" s="53"/>
      <c r="V25" s="54"/>
    </row>
    <row r="26" spans="1:22" ht="20" customHeight="1">
      <c r="A26" s="22">
        <v>9</v>
      </c>
      <c r="B26" s="49"/>
      <c r="C26" s="49"/>
      <c r="D26" s="49" t="str">
        <f t="shared" si="2"/>
        <v/>
      </c>
      <c r="E26" s="49"/>
      <c r="F26" s="42"/>
      <c r="G26" s="50"/>
      <c r="H26" s="51"/>
      <c r="I26" s="57"/>
      <c r="J26" s="58"/>
      <c r="K26" s="59"/>
      <c r="L26" s="43" t="str">
        <f>IF(M26="","",VLOOKUP(M26,'設定(マスタ)'!P10:Q28,2,FALSE))</f>
        <v/>
      </c>
      <c r="M26" s="55"/>
      <c r="N26" s="56"/>
      <c r="O26" s="56"/>
      <c r="P26" s="56"/>
      <c r="Q26" s="56"/>
      <c r="R26" s="56"/>
      <c r="S26" s="52"/>
      <c r="T26" s="53"/>
      <c r="U26" s="53"/>
      <c r="V26" s="54"/>
    </row>
    <row r="27" spans="1:22" ht="20" customHeight="1">
      <c r="A27" s="22">
        <v>10</v>
      </c>
      <c r="B27" s="49"/>
      <c r="C27" s="49"/>
      <c r="D27" s="49" t="str">
        <f t="shared" si="2"/>
        <v/>
      </c>
      <c r="E27" s="49"/>
      <c r="F27" s="42"/>
      <c r="G27" s="50"/>
      <c r="H27" s="51"/>
      <c r="I27" s="57"/>
      <c r="J27" s="58"/>
      <c r="K27" s="59"/>
      <c r="L27" s="43" t="str">
        <f>IF(M27="","",VLOOKUP(M27,'設定(マスタ)'!P11:Q29,2,FALSE))</f>
        <v/>
      </c>
      <c r="M27" s="55"/>
      <c r="N27" s="56"/>
      <c r="O27" s="56"/>
      <c r="P27" s="56"/>
      <c r="Q27" s="56"/>
      <c r="R27" s="56"/>
      <c r="S27" s="52"/>
      <c r="T27" s="53"/>
      <c r="U27" s="53"/>
      <c r="V27" s="54"/>
    </row>
    <row r="28" spans="1:22" ht="20" customHeight="1">
      <c r="A28" s="22">
        <v>11</v>
      </c>
      <c r="B28" s="49"/>
      <c r="C28" s="49"/>
      <c r="D28" s="49" t="str">
        <f t="shared" si="2"/>
        <v/>
      </c>
      <c r="E28" s="49"/>
      <c r="F28" s="42"/>
      <c r="G28" s="50"/>
      <c r="H28" s="51"/>
      <c r="I28" s="57"/>
      <c r="J28" s="58"/>
      <c r="K28" s="59"/>
      <c r="L28" s="43" t="str">
        <f>IF(M28="","",VLOOKUP(M28,'設定(マスタ)'!P12:Q30,2,FALSE))</f>
        <v/>
      </c>
      <c r="M28" s="55"/>
      <c r="N28" s="56"/>
      <c r="O28" s="56"/>
      <c r="P28" s="56"/>
      <c r="Q28" s="56"/>
      <c r="R28" s="56"/>
      <c r="S28" s="52"/>
      <c r="T28" s="53"/>
      <c r="U28" s="53"/>
      <c r="V28" s="54"/>
    </row>
    <row r="29" spans="1:22" ht="20" customHeight="1">
      <c r="A29" s="22">
        <v>12</v>
      </c>
      <c r="B29" s="49"/>
      <c r="C29" s="49"/>
      <c r="D29" s="49" t="str">
        <f t="shared" si="2"/>
        <v/>
      </c>
      <c r="E29" s="49"/>
      <c r="F29" s="42"/>
      <c r="G29" s="50"/>
      <c r="H29" s="51"/>
      <c r="I29" s="57"/>
      <c r="J29" s="58"/>
      <c r="K29" s="59"/>
      <c r="L29" s="43" t="str">
        <f>IF(M29="","",VLOOKUP(M29,'設定(マスタ)'!P13:Q31,2,FALSE))</f>
        <v/>
      </c>
      <c r="M29" s="55"/>
      <c r="N29" s="56"/>
      <c r="O29" s="56"/>
      <c r="P29" s="56"/>
      <c r="Q29" s="56"/>
      <c r="R29" s="56"/>
      <c r="S29" s="52"/>
      <c r="T29" s="53"/>
      <c r="U29" s="53"/>
      <c r="V29" s="54"/>
    </row>
    <row r="30" spans="1:22" ht="20" customHeight="1">
      <c r="A30" s="22">
        <v>13</v>
      </c>
      <c r="B30" s="49"/>
      <c r="C30" s="49"/>
      <c r="D30" s="49" t="str">
        <f t="shared" si="2"/>
        <v/>
      </c>
      <c r="E30" s="49"/>
      <c r="F30" s="42"/>
      <c r="G30" s="50"/>
      <c r="H30" s="51"/>
      <c r="I30" s="57"/>
      <c r="J30" s="58"/>
      <c r="K30" s="59"/>
      <c r="L30" s="43" t="str">
        <f>IF(M30="","",VLOOKUP(M30,'設定(マスタ)'!P14:Q32,2,FALSE))</f>
        <v/>
      </c>
      <c r="M30" s="55"/>
      <c r="N30" s="56"/>
      <c r="O30" s="56"/>
      <c r="P30" s="56"/>
      <c r="Q30" s="56"/>
      <c r="R30" s="56"/>
      <c r="S30" s="52"/>
      <c r="T30" s="53"/>
      <c r="U30" s="53"/>
      <c r="V30" s="54"/>
    </row>
    <row r="31" spans="1:22" ht="20" customHeight="1">
      <c r="A31" s="22">
        <v>14</v>
      </c>
      <c r="B31" s="49"/>
      <c r="C31" s="49"/>
      <c r="D31" s="49" t="str">
        <f t="shared" si="2"/>
        <v/>
      </c>
      <c r="E31" s="49"/>
      <c r="F31" s="42"/>
      <c r="G31" s="50"/>
      <c r="H31" s="51"/>
      <c r="I31" s="57"/>
      <c r="J31" s="58"/>
      <c r="K31" s="59"/>
      <c r="L31" s="43" t="str">
        <f>IF(M31="","",VLOOKUP(M31,'設定(マスタ)'!P15:Q33,2,FALSE))</f>
        <v/>
      </c>
      <c r="M31" s="55"/>
      <c r="N31" s="56"/>
      <c r="O31" s="56"/>
      <c r="P31" s="56"/>
      <c r="Q31" s="56"/>
      <c r="R31" s="56"/>
      <c r="S31" s="52"/>
      <c r="T31" s="53"/>
      <c r="U31" s="53"/>
      <c r="V31" s="54"/>
    </row>
    <row r="32" spans="1:22" ht="20" customHeight="1">
      <c r="A32" s="22">
        <v>15</v>
      </c>
      <c r="B32" s="49"/>
      <c r="C32" s="49"/>
      <c r="D32" s="49" t="str">
        <f t="shared" si="2"/>
        <v/>
      </c>
      <c r="E32" s="49"/>
      <c r="F32" s="42"/>
      <c r="G32" s="50"/>
      <c r="H32" s="51"/>
      <c r="I32" s="57"/>
      <c r="J32" s="58"/>
      <c r="K32" s="59"/>
      <c r="L32" s="43" t="str">
        <f>IF(M32="","",VLOOKUP(M32,'設定(マスタ)'!P16:Q34,2,FALSE))</f>
        <v/>
      </c>
      <c r="M32" s="55"/>
      <c r="N32" s="56"/>
      <c r="O32" s="56"/>
      <c r="P32" s="56"/>
      <c r="Q32" s="56"/>
      <c r="R32" s="56"/>
      <c r="S32" s="52"/>
      <c r="T32" s="53"/>
      <c r="U32" s="53"/>
      <c r="V32" s="54"/>
    </row>
    <row r="33" spans="1:22" ht="20" customHeight="1">
      <c r="A33" s="22">
        <v>16</v>
      </c>
      <c r="B33" s="49"/>
      <c r="C33" s="49"/>
      <c r="D33" s="49" t="str">
        <f t="shared" si="2"/>
        <v/>
      </c>
      <c r="E33" s="49"/>
      <c r="F33" s="42"/>
      <c r="G33" s="50"/>
      <c r="H33" s="51"/>
      <c r="I33" s="57"/>
      <c r="J33" s="58"/>
      <c r="K33" s="59"/>
      <c r="L33" s="43" t="str">
        <f>IF(M33="","",VLOOKUP(M33,'設定(マスタ)'!P17:Q35,2,FALSE))</f>
        <v/>
      </c>
      <c r="M33" s="55"/>
      <c r="N33" s="56"/>
      <c r="O33" s="56"/>
      <c r="P33" s="56"/>
      <c r="Q33" s="56"/>
      <c r="R33" s="56"/>
      <c r="S33" s="52"/>
      <c r="T33" s="53"/>
      <c r="U33" s="53"/>
      <c r="V33" s="54"/>
    </row>
    <row r="34" spans="1:22" ht="20" customHeight="1">
      <c r="A34" s="22">
        <v>17</v>
      </c>
      <c r="B34" s="49"/>
      <c r="C34" s="49"/>
      <c r="D34" s="49" t="str">
        <f>PHONETIC(B34)</f>
        <v/>
      </c>
      <c r="E34" s="49"/>
      <c r="F34" s="42"/>
      <c r="G34" s="50"/>
      <c r="H34" s="51"/>
      <c r="I34" s="57"/>
      <c r="J34" s="58"/>
      <c r="K34" s="59"/>
      <c r="L34" s="43" t="str">
        <f>IF(M34="","",VLOOKUP(M34,'設定(マスタ)'!P8:Q26,2,FALSE))</f>
        <v/>
      </c>
      <c r="M34" s="55"/>
      <c r="N34" s="56"/>
      <c r="O34" s="56"/>
      <c r="P34" s="56"/>
      <c r="Q34" s="56"/>
      <c r="R34" s="56"/>
      <c r="S34" s="52"/>
      <c r="T34" s="53"/>
      <c r="U34" s="53"/>
      <c r="V34" s="54"/>
    </row>
    <row r="35" spans="1:22" ht="20" customHeight="1">
      <c r="A35" s="22">
        <v>18</v>
      </c>
      <c r="B35" s="49"/>
      <c r="C35" s="49"/>
      <c r="D35" s="49" t="str">
        <f>PHONETIC(B35)</f>
        <v/>
      </c>
      <c r="E35" s="49"/>
      <c r="F35" s="42"/>
      <c r="G35" s="50"/>
      <c r="H35" s="51"/>
      <c r="I35" s="57"/>
      <c r="J35" s="58"/>
      <c r="K35" s="59"/>
      <c r="L35" s="43" t="str">
        <f>IF(M35="","",VLOOKUP(M35,'設定(マスタ)'!P9:Q27,2,FALSE))</f>
        <v/>
      </c>
      <c r="M35" s="55"/>
      <c r="N35" s="56"/>
      <c r="O35" s="56"/>
      <c r="P35" s="56"/>
      <c r="Q35" s="56"/>
      <c r="R35" s="56"/>
      <c r="S35" s="52"/>
      <c r="T35" s="53"/>
      <c r="U35" s="53"/>
      <c r="V35" s="54"/>
    </row>
    <row r="36" spans="1:22" ht="20" customHeight="1">
      <c r="A36" s="22">
        <v>19</v>
      </c>
      <c r="B36" s="49"/>
      <c r="C36" s="49"/>
      <c r="D36" s="49" t="str">
        <f>PHONETIC(B36)</f>
        <v/>
      </c>
      <c r="E36" s="49"/>
      <c r="F36" s="42"/>
      <c r="G36" s="50"/>
      <c r="H36" s="51"/>
      <c r="I36" s="57"/>
      <c r="J36" s="58"/>
      <c r="K36" s="59"/>
      <c r="L36" s="43" t="str">
        <f>IF(M36="","",VLOOKUP(M36,'設定(マスタ)'!P10:Q28,2,FALSE))</f>
        <v/>
      </c>
      <c r="M36" s="55"/>
      <c r="N36" s="56"/>
      <c r="O36" s="56"/>
      <c r="P36" s="56"/>
      <c r="Q36" s="56"/>
      <c r="R36" s="56"/>
      <c r="S36" s="52"/>
      <c r="T36" s="53"/>
      <c r="U36" s="53"/>
      <c r="V36" s="54"/>
    </row>
    <row r="37" spans="1:22" ht="20" customHeight="1">
      <c r="A37" s="22">
        <v>20</v>
      </c>
      <c r="B37" s="49"/>
      <c r="C37" s="49"/>
      <c r="D37" s="49" t="str">
        <f t="shared" ref="D37:D41" si="3">PHONETIC(B37)</f>
        <v/>
      </c>
      <c r="E37" s="49"/>
      <c r="F37" s="42"/>
      <c r="G37" s="50"/>
      <c r="H37" s="51"/>
      <c r="I37" s="57"/>
      <c r="J37" s="58"/>
      <c r="K37" s="59"/>
      <c r="L37" s="43" t="str">
        <f>IF(M37="","",VLOOKUP(M37,'設定(マスタ)'!P11:Q29,2,FALSE))</f>
        <v/>
      </c>
      <c r="M37" s="55"/>
      <c r="N37" s="56"/>
      <c r="O37" s="56"/>
      <c r="P37" s="56"/>
      <c r="Q37" s="56"/>
      <c r="R37" s="56"/>
      <c r="S37" s="52"/>
      <c r="T37" s="53"/>
      <c r="U37" s="53"/>
      <c r="V37" s="54"/>
    </row>
    <row r="38" spans="1:22" ht="20" customHeight="1">
      <c r="A38" s="22">
        <v>21</v>
      </c>
      <c r="B38" s="49"/>
      <c r="C38" s="49"/>
      <c r="D38" s="49" t="str">
        <f t="shared" si="3"/>
        <v/>
      </c>
      <c r="E38" s="49"/>
      <c r="F38" s="42"/>
      <c r="G38" s="50"/>
      <c r="H38" s="51"/>
      <c r="I38" s="57"/>
      <c r="J38" s="58"/>
      <c r="K38" s="59"/>
      <c r="L38" s="43" t="str">
        <f>IF(M38="","",VLOOKUP(M38,'設定(マスタ)'!P12:Q30,2,FALSE))</f>
        <v/>
      </c>
      <c r="M38" s="55"/>
      <c r="N38" s="56"/>
      <c r="O38" s="56"/>
      <c r="P38" s="56"/>
      <c r="Q38" s="56"/>
      <c r="R38" s="56"/>
      <c r="S38" s="52"/>
      <c r="T38" s="53"/>
      <c r="U38" s="53"/>
      <c r="V38" s="54"/>
    </row>
    <row r="39" spans="1:22" ht="20" customHeight="1">
      <c r="A39" s="22">
        <v>22</v>
      </c>
      <c r="B39" s="49"/>
      <c r="C39" s="49"/>
      <c r="D39" s="49" t="str">
        <f t="shared" si="3"/>
        <v/>
      </c>
      <c r="E39" s="49"/>
      <c r="F39" s="42"/>
      <c r="G39" s="50"/>
      <c r="H39" s="51"/>
      <c r="I39" s="57"/>
      <c r="J39" s="58"/>
      <c r="K39" s="59"/>
      <c r="L39" s="43" t="str">
        <f>IF(M39="","",VLOOKUP(M39,'設定(マスタ)'!P13:Q31,2,FALSE))</f>
        <v/>
      </c>
      <c r="M39" s="55"/>
      <c r="N39" s="56"/>
      <c r="O39" s="56"/>
      <c r="P39" s="56"/>
      <c r="Q39" s="56"/>
      <c r="R39" s="56"/>
      <c r="S39" s="52"/>
      <c r="T39" s="53"/>
      <c r="U39" s="53"/>
      <c r="V39" s="54"/>
    </row>
    <row r="40" spans="1:22" ht="20" customHeight="1">
      <c r="A40" s="22">
        <v>23</v>
      </c>
      <c r="B40" s="49"/>
      <c r="C40" s="49"/>
      <c r="D40" s="49" t="str">
        <f t="shared" si="3"/>
        <v/>
      </c>
      <c r="E40" s="49"/>
      <c r="F40" s="42"/>
      <c r="G40" s="50"/>
      <c r="H40" s="51"/>
      <c r="I40" s="57"/>
      <c r="J40" s="58"/>
      <c r="K40" s="59"/>
      <c r="L40" s="43" t="str">
        <f>IF(M40="","",VLOOKUP(M40,'設定(マスタ)'!P14:Q32,2,FALSE))</f>
        <v/>
      </c>
      <c r="M40" s="55"/>
      <c r="N40" s="56"/>
      <c r="O40" s="56"/>
      <c r="P40" s="56"/>
      <c r="Q40" s="56"/>
      <c r="R40" s="56"/>
      <c r="S40" s="52"/>
      <c r="T40" s="53"/>
      <c r="U40" s="53"/>
      <c r="V40" s="54"/>
    </row>
    <row r="41" spans="1:22" ht="20" customHeight="1">
      <c r="A41" s="22">
        <v>24</v>
      </c>
      <c r="B41" s="49"/>
      <c r="C41" s="49"/>
      <c r="D41" s="49" t="str">
        <f t="shared" si="3"/>
        <v/>
      </c>
      <c r="E41" s="49"/>
      <c r="F41" s="42"/>
      <c r="G41" s="50"/>
      <c r="H41" s="51"/>
      <c r="I41" s="57"/>
      <c r="J41" s="58"/>
      <c r="K41" s="59"/>
      <c r="L41" s="43" t="str">
        <f>IF(M41="","",VLOOKUP(M41,'設定(マスタ)'!P15:Q33,2,FALSE))</f>
        <v/>
      </c>
      <c r="M41" s="55"/>
      <c r="N41" s="56"/>
      <c r="O41" s="56"/>
      <c r="P41" s="56"/>
      <c r="Q41" s="56"/>
      <c r="R41" s="56"/>
      <c r="S41" s="52"/>
      <c r="T41" s="53"/>
      <c r="U41" s="53"/>
      <c r="V41" s="54"/>
    </row>
    <row r="42" spans="1:22" ht="20" customHeight="1" thickBot="1">
      <c r="A42" s="33">
        <v>25</v>
      </c>
      <c r="B42" s="60"/>
      <c r="C42" s="60"/>
      <c r="D42" s="60" t="str">
        <f>PHONETIC(B42)</f>
        <v/>
      </c>
      <c r="E42" s="60"/>
      <c r="F42" s="44"/>
      <c r="G42" s="64"/>
      <c r="H42" s="65"/>
      <c r="I42" s="156"/>
      <c r="J42" s="157"/>
      <c r="K42" s="158"/>
      <c r="L42" s="45" t="str">
        <f>IF(M42="","",VLOOKUP(M42,'設定(マスタ)'!P11:Q29,2,FALSE))</f>
        <v/>
      </c>
      <c r="M42" s="85"/>
      <c r="N42" s="86"/>
      <c r="O42" s="86"/>
      <c r="P42" s="86"/>
      <c r="Q42" s="86"/>
      <c r="R42" s="86"/>
      <c r="S42" s="159"/>
      <c r="T42" s="160"/>
      <c r="U42" s="160"/>
      <c r="V42" s="161"/>
    </row>
    <row r="43" spans="1:22" ht="10" customHeight="1"/>
    <row r="44" spans="1:22">
      <c r="A44" s="1" t="s">
        <v>98</v>
      </c>
    </row>
    <row r="45" spans="1:22">
      <c r="A45" s="1" t="s">
        <v>99</v>
      </c>
    </row>
    <row r="46" spans="1:22" ht="10" customHeight="1"/>
    <row r="47" spans="1:22">
      <c r="A47" s="1" t="s">
        <v>100</v>
      </c>
    </row>
    <row r="48" spans="1:22">
      <c r="A48" s="1" t="s">
        <v>128</v>
      </c>
    </row>
    <row r="49" spans="1:1">
      <c r="A49" s="1" t="s">
        <v>101</v>
      </c>
    </row>
    <row r="50" spans="1:1" ht="10" customHeight="1"/>
    <row r="51" spans="1:1">
      <c r="A51" s="1" t="s">
        <v>102</v>
      </c>
    </row>
    <row r="52" spans="1:1">
      <c r="A52" s="1" t="s">
        <v>103</v>
      </c>
    </row>
    <row r="53" spans="1:1">
      <c r="A53" s="1" t="s">
        <v>104</v>
      </c>
    </row>
    <row r="54" spans="1:1" ht="10" customHeight="1"/>
    <row r="55" spans="1:1">
      <c r="A55" s="1" t="s">
        <v>105</v>
      </c>
    </row>
    <row r="56" spans="1:1" ht="10" customHeight="1"/>
    <row r="57" spans="1:1">
      <c r="A57" s="1" t="s">
        <v>106</v>
      </c>
    </row>
    <row r="58" spans="1:1">
      <c r="A58" s="1" t="s">
        <v>109</v>
      </c>
    </row>
    <row r="59" spans="1:1">
      <c r="A59" s="1" t="s">
        <v>107</v>
      </c>
    </row>
    <row r="60" spans="1:1">
      <c r="A60" s="1" t="s">
        <v>108</v>
      </c>
    </row>
  </sheetData>
  <mergeCells count="192">
    <mergeCell ref="S17:V17"/>
    <mergeCell ref="S18:V18"/>
    <mergeCell ref="S19:V19"/>
    <mergeCell ref="S20:V20"/>
    <mergeCell ref="S21:V21"/>
    <mergeCell ref="S22:V22"/>
    <mergeCell ref="I42:K42"/>
    <mergeCell ref="S32:V32"/>
    <mergeCell ref="S33:V33"/>
    <mergeCell ref="S34:V34"/>
    <mergeCell ref="S35:V35"/>
    <mergeCell ref="S36:V36"/>
    <mergeCell ref="S42:V42"/>
    <mergeCell ref="S23:V23"/>
    <mergeCell ref="S24:V24"/>
    <mergeCell ref="S25:V25"/>
    <mergeCell ref="S26:V26"/>
    <mergeCell ref="S27:V27"/>
    <mergeCell ref="S28:V28"/>
    <mergeCell ref="S29:V29"/>
    <mergeCell ref="S30:V30"/>
    <mergeCell ref="S31:V31"/>
    <mergeCell ref="M25:R25"/>
    <mergeCell ref="M20:R20"/>
    <mergeCell ref="A10:B13"/>
    <mergeCell ref="C10:E10"/>
    <mergeCell ref="A5:B5"/>
    <mergeCell ref="C5:N5"/>
    <mergeCell ref="K11:V11"/>
    <mergeCell ref="Q13:R13"/>
    <mergeCell ref="Q12:R12"/>
    <mergeCell ref="F10:J10"/>
    <mergeCell ref="L10:V10"/>
    <mergeCell ref="A6:B6"/>
    <mergeCell ref="C6:N6"/>
    <mergeCell ref="A7:B9"/>
    <mergeCell ref="D7:N7"/>
    <mergeCell ref="Q9:V9"/>
    <mergeCell ref="Q6:V6"/>
    <mergeCell ref="Q5:V5"/>
    <mergeCell ref="O5:P5"/>
    <mergeCell ref="O6:P6"/>
    <mergeCell ref="O7:P8"/>
    <mergeCell ref="F11:G11"/>
    <mergeCell ref="C11:E11"/>
    <mergeCell ref="G12:J12"/>
    <mergeCell ref="C12:E12"/>
    <mergeCell ref="C13:J13"/>
    <mergeCell ref="M24:R24"/>
    <mergeCell ref="O9:P9"/>
    <mergeCell ref="C8:N9"/>
    <mergeCell ref="D18:E18"/>
    <mergeCell ref="D17:E17"/>
    <mergeCell ref="I17:K17"/>
    <mergeCell ref="L17:R17"/>
    <mergeCell ref="M18:R18"/>
    <mergeCell ref="D19:E19"/>
    <mergeCell ref="D20:E20"/>
    <mergeCell ref="G19:H19"/>
    <mergeCell ref="G20:H20"/>
    <mergeCell ref="G21:H21"/>
    <mergeCell ref="G22:H22"/>
    <mergeCell ref="M23:R23"/>
    <mergeCell ref="M19:R19"/>
    <mergeCell ref="M21:R21"/>
    <mergeCell ref="I35:K35"/>
    <mergeCell ref="M34:R34"/>
    <mergeCell ref="I33:K33"/>
    <mergeCell ref="G26:H26"/>
    <mergeCell ref="G27:H27"/>
    <mergeCell ref="G28:H28"/>
    <mergeCell ref="G29:H29"/>
    <mergeCell ref="I36:K36"/>
    <mergeCell ref="M37:R37"/>
    <mergeCell ref="G34:H34"/>
    <mergeCell ref="G35:H35"/>
    <mergeCell ref="G36:H36"/>
    <mergeCell ref="M35:R35"/>
    <mergeCell ref="M36:R36"/>
    <mergeCell ref="R1:V1"/>
    <mergeCell ref="R2:V2"/>
    <mergeCell ref="M1:N2"/>
    <mergeCell ref="A1:K2"/>
    <mergeCell ref="Q7:V8"/>
    <mergeCell ref="E15:F15"/>
    <mergeCell ref="A15:D15"/>
    <mergeCell ref="M30:R30"/>
    <mergeCell ref="M31:R31"/>
    <mergeCell ref="I24:K24"/>
    <mergeCell ref="I25:K25"/>
    <mergeCell ref="A3:F3"/>
    <mergeCell ref="B29:C29"/>
    <mergeCell ref="M22:R22"/>
    <mergeCell ref="M26:R26"/>
    <mergeCell ref="M27:R27"/>
    <mergeCell ref="M28:R28"/>
    <mergeCell ref="M29:R29"/>
    <mergeCell ref="G23:H23"/>
    <mergeCell ref="G25:H25"/>
    <mergeCell ref="I23:K23"/>
    <mergeCell ref="I22:K22"/>
    <mergeCell ref="O1:Q1"/>
    <mergeCell ref="O2:Q2"/>
    <mergeCell ref="G17:H17"/>
    <mergeCell ref="B17:C17"/>
    <mergeCell ref="B19:C19"/>
    <mergeCell ref="B18:C18"/>
    <mergeCell ref="B20:C20"/>
    <mergeCell ref="B21:C21"/>
    <mergeCell ref="B22:C22"/>
    <mergeCell ref="B23:C23"/>
    <mergeCell ref="B34:C34"/>
    <mergeCell ref="D22:E22"/>
    <mergeCell ref="D23:E23"/>
    <mergeCell ref="D34:E34"/>
    <mergeCell ref="G30:H30"/>
    <mergeCell ref="G31:H31"/>
    <mergeCell ref="G32:H32"/>
    <mergeCell ref="G33:H33"/>
    <mergeCell ref="G24:H24"/>
    <mergeCell ref="B27:C27"/>
    <mergeCell ref="M40:R40"/>
    <mergeCell ref="M38:R38"/>
    <mergeCell ref="B42:C42"/>
    <mergeCell ref="I18:K18"/>
    <mergeCell ref="I19:K19"/>
    <mergeCell ref="I20:K20"/>
    <mergeCell ref="I21:K21"/>
    <mergeCell ref="D42:E42"/>
    <mergeCell ref="B35:C35"/>
    <mergeCell ref="B36:C36"/>
    <mergeCell ref="D35:E35"/>
    <mergeCell ref="G42:H42"/>
    <mergeCell ref="I26:K26"/>
    <mergeCell ref="I27:K27"/>
    <mergeCell ref="I28:K28"/>
    <mergeCell ref="I29:K29"/>
    <mergeCell ref="I30:K30"/>
    <mergeCell ref="I31:K31"/>
    <mergeCell ref="I32:K32"/>
    <mergeCell ref="M32:R32"/>
    <mergeCell ref="M33:R33"/>
    <mergeCell ref="M42:R42"/>
    <mergeCell ref="I34:K34"/>
    <mergeCell ref="S40:V40"/>
    <mergeCell ref="M41:R41"/>
    <mergeCell ref="S41:V41"/>
    <mergeCell ref="B37:C37"/>
    <mergeCell ref="B38:C38"/>
    <mergeCell ref="B39:C39"/>
    <mergeCell ref="B40:C40"/>
    <mergeCell ref="B41:C41"/>
    <mergeCell ref="D37:E37"/>
    <mergeCell ref="G37:H37"/>
    <mergeCell ref="I37:K37"/>
    <mergeCell ref="D38:E38"/>
    <mergeCell ref="G38:H38"/>
    <mergeCell ref="I38:K38"/>
    <mergeCell ref="D39:E39"/>
    <mergeCell ref="G39:H39"/>
    <mergeCell ref="I39:K39"/>
    <mergeCell ref="D40:E40"/>
    <mergeCell ref="G40:H40"/>
    <mergeCell ref="I40:K40"/>
    <mergeCell ref="D41:E41"/>
    <mergeCell ref="G41:H41"/>
    <mergeCell ref="I41:K41"/>
    <mergeCell ref="S37:V37"/>
    <mergeCell ref="D21:E21"/>
    <mergeCell ref="G18:H18"/>
    <mergeCell ref="S38:V38"/>
    <mergeCell ref="M39:R39"/>
    <mergeCell ref="S39:V39"/>
    <mergeCell ref="B28:C28"/>
    <mergeCell ref="D36:E36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30:C30"/>
    <mergeCell ref="B31:C31"/>
    <mergeCell ref="B32:C32"/>
    <mergeCell ref="B33:C33"/>
    <mergeCell ref="B24:C24"/>
    <mergeCell ref="B25:C25"/>
    <mergeCell ref="B26:C26"/>
  </mergeCells>
  <phoneticPr fontId="1"/>
  <conditionalFormatting sqref="C5:N6 D7:N7 C8:N9 Q5:V9 F10:J10 M12:M13 O12:O13 Q12:R13 V12:V13 T12:T13 M18:S42 F11:F12 B18:K42">
    <cfRule type="containsBlanks" dxfId="7" priority="10">
      <formula>LEN(TRIM(B5))=0</formula>
    </cfRule>
  </conditionalFormatting>
  <dataValidations count="8">
    <dataValidation allowBlank="1" showErrorMessage="1" sqref="O9 O7 Q7 Q9" xr:uid="{00000000-0002-0000-0000-000001000000}"/>
    <dataValidation allowBlank="1" showErrorMessage="1" prompt="伝達事項などございましたら、こちらにご入力ください" sqref="K12:K13" xr:uid="{00000000-0002-0000-0000-000000000000}"/>
    <dataValidation allowBlank="1" showInputMessage="1" showErrorMessage="1" prompt="自動計算のため、入力は不要です" sqref="E15" xr:uid="{D74637F4-E047-4CBC-9367-C56DF456C123}"/>
    <dataValidation allowBlank="1" showInputMessage="1" showErrorMessage="1" prompt="※申込者入力不要" sqref="O2:V3 L18:L42" xr:uid="{6565311B-29BE-42B4-BC5B-6C2A41EBE8FD}"/>
    <dataValidation allowBlank="1" showInputMessage="1" showErrorMessage="1" prompt="※入力不要" sqref="L10:V10" xr:uid="{A3566D48-6F96-4F89-9BC8-432FD04907B4}"/>
    <dataValidation allowBlank="1" showInputMessage="1" showErrorMessage="1" prompt="姓と名の間にスペース（空白）を入れてください" sqref="B18:C42" xr:uid="{3C201733-9515-48FB-887D-0DFECEEC7803}"/>
    <dataValidation allowBlank="1" showInputMessage="1" showErrorMessage="1" prompt="セイとメイの間に_x000a_スペース（空白）を入れてください" sqref="D18:E42" xr:uid="{4CA1376F-9467-4802-ACEA-B42A3F7E4650}"/>
    <dataValidation allowBlank="1" showInputMessage="1" showErrorMessage="1" prompt="例）_x000a_2024/5/13" sqref="G18:H42" xr:uid="{BABA1DCF-874C-4010-8703-26D684431C4E}"/>
  </dataValidations>
  <pageMargins left="0.7" right="0.7" top="0.75" bottom="0.75" header="0.3" footer="0.3"/>
  <pageSetup paperSize="9" scale="64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0211393A-4641-4D87-ADF4-077E5895C84F}">
            <xm:f>$F$10='設定(マスタ)'!$A$3</xm:f>
            <x14:dxf>
              <fill>
                <patternFill>
                  <bgColor theme="1"/>
                </patternFill>
              </fill>
            </x14:dxf>
          </x14:cfRule>
          <xm:sqref>K11:V13</xm:sqref>
        </x14:conditionalFormatting>
        <x14:conditionalFormatting xmlns:xm="http://schemas.microsoft.com/office/excel/2006/main">
          <x14:cfRule type="expression" priority="5" id="{A51F2061-2997-4B7A-B8E4-636320B7A1F4}">
            <xm:f>$F$10='設定(マスタ)'!$A$5</xm:f>
            <x14:dxf>
              <fill>
                <patternFill>
                  <bgColor theme="1"/>
                </patternFill>
              </fill>
            </x14:dxf>
          </x14:cfRule>
          <x14:cfRule type="expression" priority="6" id="{58ED5450-AA99-43D7-B549-85ED31CA5D5E}">
            <xm:f>$F$10='設定(マスタ)'!$A$4</xm:f>
            <x14:dxf>
              <fill>
                <patternFill>
                  <bgColor theme="1"/>
                </patternFill>
              </fill>
            </x14:dxf>
          </x14:cfRule>
          <xm:sqref>F11 H11:J11 I18:K42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A7226AB-15F5-4ABB-B0D0-E1C802F6C095}">
          <x14:formula1>
            <xm:f>'設定(マスタ)'!$A$3:$A$5</xm:f>
          </x14:formula1>
          <xm:sqref>F10</xm:sqref>
        </x14:dataValidation>
        <x14:dataValidation type="list" allowBlank="1" showInputMessage="1" showErrorMessage="1" xr:uid="{35FF3981-8239-479E-9F44-7B451EABF526}">
          <x14:formula1>
            <xm:f>'設定(マスタ)'!$J$3:$J$5</xm:f>
          </x14:formula1>
          <xm:sqref>Q12:Q13</xm:sqref>
        </x14:dataValidation>
        <x14:dataValidation type="list" allowBlank="1" showInputMessage="1" showErrorMessage="1" xr:uid="{65F07E95-E5D2-4631-AA82-1834BB467964}">
          <x14:formula1>
            <xm:f>'設定(マスタ)'!$K$3:$K$9</xm:f>
          </x14:formula1>
          <xm:sqref>T12:T13</xm:sqref>
        </x14:dataValidation>
        <x14:dataValidation type="list" allowBlank="1" showInputMessage="1" showErrorMessage="1" xr:uid="{BACA0CB1-B832-4BC6-84A5-56B1A201A4EC}">
          <x14:formula1>
            <xm:f>'設定(マスタ)'!$L$3:$L$4</xm:f>
          </x14:formula1>
          <xm:sqref>V12:V13</xm:sqref>
        </x14:dataValidation>
        <x14:dataValidation type="list" allowBlank="1" showInputMessage="1" showErrorMessage="1" prompt="希望日を選択してください" xr:uid="{F46043F4-1025-47A5-989D-6162E5D79BA0}">
          <x14:formula1>
            <xm:f>'設定(マスタ)'!$D$3:$D$6</xm:f>
          </x14:formula1>
          <xm:sqref>F11</xm:sqref>
        </x14:dataValidation>
        <x14:dataValidation type="list" allowBlank="1" showInputMessage="1" showErrorMessage="1" xr:uid="{EA07C069-D2B8-418C-9F63-6CE64E0589A3}">
          <x14:formula1>
            <xm:f>'設定(マスタ)'!$N$3:$N$4</xm:f>
          </x14:formula1>
          <xm:sqref>F18:F42</xm:sqref>
        </x14:dataValidation>
        <x14:dataValidation type="list" allowBlank="1" showInputMessage="1" showErrorMessage="1" xr:uid="{8B7C1007-0BF4-457D-9543-2C737991D45D}">
          <x14:formula1>
            <xm:f>'設定(マスタ)'!$P$3:$P$20</xm:f>
          </x14:formula1>
          <xm:sqref>M18:R42</xm:sqref>
        </x14:dataValidation>
        <x14:dataValidation type="list" allowBlank="1" showInputMessage="1" showErrorMessage="1" xr:uid="{D0B07D56-23B3-4D27-984F-FB983591B677}">
          <x14:formula1>
            <xm:f>'設定(マスタ)'!$F$3:$F$7</xm:f>
          </x14:formula1>
          <xm:sqref>I18:K42</xm:sqref>
        </x14:dataValidation>
        <x14:dataValidation type="list" allowBlank="1" showInputMessage="1" showErrorMessage="1" xr:uid="{FC0259C2-659F-491C-8017-65F9051307C4}">
          <x14:formula1>
            <xm:f>'設定(マスタ)'!$H$3:$H$4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A61C5-88DD-4CA2-A614-C3FC1838F06F}">
  <sheetPr>
    <pageSetUpPr fitToPage="1"/>
  </sheetPr>
  <dimension ref="A1:V60"/>
  <sheetViews>
    <sheetView view="pageBreakPreview" zoomScale="90" zoomScaleNormal="90" zoomScaleSheetLayoutView="90" workbookViewId="0">
      <selection activeCell="X2" sqref="X2"/>
    </sheetView>
  </sheetViews>
  <sheetFormatPr baseColWidth="10" defaultColWidth="9" defaultRowHeight="19"/>
  <cols>
    <col min="1" max="1" width="4.5" style="1" customWidth="1"/>
    <col min="2" max="2" width="9" style="1"/>
    <col min="3" max="3" width="3.1640625" style="1" bestFit="1" customWidth="1"/>
    <col min="4" max="5" width="6.6640625" style="1" customWidth="1"/>
    <col min="6" max="7" width="9.83203125" style="1" customWidth="1"/>
    <col min="8" max="8" width="2" style="1" customWidth="1"/>
    <col min="9" max="9" width="3.6640625" style="1" customWidth="1"/>
    <col min="10" max="10" width="2" style="1" customWidth="1"/>
    <col min="11" max="11" width="9" style="1"/>
    <col min="12" max="12" width="6.6640625" style="1" customWidth="1"/>
    <col min="13" max="13" width="5.6640625" style="1" customWidth="1"/>
    <col min="14" max="14" width="3.83203125" style="1" bestFit="1" customWidth="1"/>
    <col min="15" max="15" width="5.6640625" style="1" customWidth="1"/>
    <col min="16" max="16" width="3.83203125" style="1" bestFit="1" customWidth="1"/>
    <col min="17" max="18" width="5.6640625" style="1" customWidth="1"/>
    <col min="19" max="19" width="0.83203125" style="1" customWidth="1"/>
    <col min="20" max="20" width="5.6640625" style="1" bestFit="1" customWidth="1"/>
    <col min="21" max="21" width="5.6640625" style="1" customWidth="1"/>
    <col min="22" max="22" width="11.83203125" style="1" customWidth="1"/>
    <col min="23" max="16384" width="9" style="1"/>
  </cols>
  <sheetData>
    <row r="1" spans="1:22" ht="18.75" customHeight="1">
      <c r="A1" s="75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75"/>
      <c r="M1" s="71" t="s">
        <v>90</v>
      </c>
      <c r="N1" s="72"/>
      <c r="O1" s="87" t="s">
        <v>91</v>
      </c>
      <c r="P1" s="88"/>
      <c r="Q1" s="89"/>
      <c r="R1" s="66" t="s">
        <v>92</v>
      </c>
      <c r="S1" s="67"/>
      <c r="T1" s="67"/>
      <c r="U1" s="67"/>
      <c r="V1" s="68"/>
    </row>
    <row r="2" spans="1:22" ht="25" customHeight="1" thickBo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M2" s="73"/>
      <c r="N2" s="74"/>
      <c r="O2" s="90"/>
      <c r="P2" s="91"/>
      <c r="Q2" s="92"/>
      <c r="R2" s="69"/>
      <c r="S2" s="69"/>
      <c r="T2" s="69"/>
      <c r="U2" s="69"/>
      <c r="V2" s="70"/>
    </row>
    <row r="3" spans="1:22" ht="25" customHeight="1">
      <c r="A3" s="84" t="s">
        <v>111</v>
      </c>
      <c r="B3" s="84"/>
      <c r="C3" s="84"/>
      <c r="D3" s="84"/>
      <c r="E3" s="84"/>
      <c r="F3" s="84"/>
      <c r="G3" s="34"/>
      <c r="H3" s="34"/>
      <c r="I3" s="34"/>
      <c r="J3" s="34"/>
      <c r="K3" s="34"/>
      <c r="M3" s="32"/>
      <c r="N3" s="32"/>
      <c r="O3" s="31"/>
      <c r="P3" s="31"/>
      <c r="Q3" s="31"/>
      <c r="R3" s="31"/>
      <c r="S3" s="31"/>
      <c r="T3" s="31"/>
      <c r="U3" s="31"/>
      <c r="V3" s="31"/>
    </row>
    <row r="4" spans="1:22" ht="10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22" s="18" customFormat="1" ht="18" customHeight="1">
      <c r="A5" s="107" t="s">
        <v>4</v>
      </c>
      <c r="B5" s="108"/>
      <c r="C5" s="186" t="s">
        <v>113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7"/>
      <c r="O5" s="138" t="s">
        <v>4</v>
      </c>
      <c r="P5" s="108"/>
      <c r="Q5" s="188" t="s">
        <v>114</v>
      </c>
      <c r="R5" s="189"/>
      <c r="S5" s="189"/>
      <c r="T5" s="189"/>
      <c r="U5" s="189"/>
      <c r="V5" s="190"/>
    </row>
    <row r="6" spans="1:22" s="18" customFormat="1" ht="33" customHeight="1">
      <c r="A6" s="119" t="s">
        <v>5</v>
      </c>
      <c r="B6" s="120"/>
      <c r="C6" s="166" t="s">
        <v>112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39" t="s">
        <v>94</v>
      </c>
      <c r="P6" s="140"/>
      <c r="Q6" s="168" t="s">
        <v>114</v>
      </c>
      <c r="R6" s="169"/>
      <c r="S6" s="169"/>
      <c r="T6" s="169"/>
      <c r="U6" s="169"/>
      <c r="V6" s="170"/>
    </row>
    <row r="7" spans="1:22" s="18" customFormat="1" ht="15.75" customHeight="1">
      <c r="A7" s="123" t="s">
        <v>6</v>
      </c>
      <c r="B7" s="124"/>
      <c r="C7" s="19" t="s">
        <v>7</v>
      </c>
      <c r="D7" s="171" t="s">
        <v>115</v>
      </c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41" t="s">
        <v>8</v>
      </c>
      <c r="P7" s="124"/>
      <c r="Q7" s="173" t="s">
        <v>117</v>
      </c>
      <c r="R7" s="174"/>
      <c r="S7" s="174"/>
      <c r="T7" s="174"/>
      <c r="U7" s="174"/>
      <c r="V7" s="175"/>
    </row>
    <row r="8" spans="1:22" s="18" customFormat="1" ht="15.75" customHeight="1">
      <c r="A8" s="125"/>
      <c r="B8" s="126"/>
      <c r="C8" s="179" t="s">
        <v>116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1"/>
      <c r="O8" s="142"/>
      <c r="P8" s="143"/>
      <c r="Q8" s="176"/>
      <c r="R8" s="177"/>
      <c r="S8" s="177"/>
      <c r="T8" s="177"/>
      <c r="U8" s="177"/>
      <c r="V8" s="178"/>
    </row>
    <row r="9" spans="1:22" s="18" customFormat="1" ht="31" customHeight="1">
      <c r="A9" s="125"/>
      <c r="B9" s="126"/>
      <c r="C9" s="176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82"/>
      <c r="O9" s="93" t="s">
        <v>95</v>
      </c>
      <c r="P9" s="94"/>
      <c r="Q9" s="183" t="s">
        <v>118</v>
      </c>
      <c r="R9" s="184"/>
      <c r="S9" s="184"/>
      <c r="T9" s="184"/>
      <c r="U9" s="184"/>
      <c r="V9" s="185"/>
    </row>
    <row r="10" spans="1:22" s="18" customFormat="1" ht="22.5" customHeight="1">
      <c r="A10" s="100" t="s">
        <v>32</v>
      </c>
      <c r="B10" s="101"/>
      <c r="C10" s="106" t="s">
        <v>9</v>
      </c>
      <c r="D10" s="106"/>
      <c r="E10" s="106"/>
      <c r="F10" s="115"/>
      <c r="G10" s="116"/>
      <c r="H10" s="116"/>
      <c r="I10" s="116"/>
      <c r="J10" s="116"/>
      <c r="K10" s="20" t="s">
        <v>21</v>
      </c>
      <c r="L10" s="117" t="str">
        <f>IF(F10="","",VLOOKUP(F10,'設定(マスタ)'!A2:B5,2,FALSE))</f>
        <v/>
      </c>
      <c r="M10" s="117"/>
      <c r="N10" s="117"/>
      <c r="O10" s="117"/>
      <c r="P10" s="117"/>
      <c r="Q10" s="117"/>
      <c r="R10" s="117"/>
      <c r="S10" s="117"/>
      <c r="T10" s="117"/>
      <c r="U10" s="117"/>
      <c r="V10" s="118"/>
    </row>
    <row r="11" spans="1:22" s="18" customFormat="1">
      <c r="A11" s="102"/>
      <c r="B11" s="103"/>
      <c r="C11" s="93" t="s">
        <v>33</v>
      </c>
      <c r="D11" s="146"/>
      <c r="E11" s="94"/>
      <c r="F11" s="144"/>
      <c r="G11" s="145"/>
      <c r="H11" s="46" t="s">
        <v>22</v>
      </c>
      <c r="I11" s="46" t="str">
        <f>IF(F11="","",VLOOKUP(F11,'設定(マスタ)'!D2:E6,2,FALSE))</f>
        <v/>
      </c>
      <c r="J11" s="47" t="s">
        <v>23</v>
      </c>
      <c r="K11" s="111" t="s">
        <v>88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3"/>
    </row>
    <row r="12" spans="1:22" s="18" customFormat="1" ht="28" customHeight="1">
      <c r="A12" s="102"/>
      <c r="B12" s="103"/>
      <c r="C12" s="149" t="s">
        <v>123</v>
      </c>
      <c r="D12" s="150"/>
      <c r="E12" s="151"/>
      <c r="F12" s="38"/>
      <c r="G12" s="147" t="str">
        <f>IF(F12="紙","※手数料が発生します","")</f>
        <v/>
      </c>
      <c r="H12" s="147"/>
      <c r="I12" s="147"/>
      <c r="J12" s="148"/>
      <c r="K12" s="23" t="s">
        <v>0</v>
      </c>
      <c r="L12" s="24" t="s">
        <v>34</v>
      </c>
      <c r="M12" s="40"/>
      <c r="N12" s="39" t="s">
        <v>35</v>
      </c>
      <c r="O12" s="40"/>
      <c r="P12" s="39" t="s">
        <v>36</v>
      </c>
      <c r="Q12" s="114"/>
      <c r="R12" s="114"/>
      <c r="S12" s="39"/>
      <c r="T12" s="39"/>
      <c r="U12" s="39" t="s">
        <v>37</v>
      </c>
      <c r="V12" s="25"/>
    </row>
    <row r="13" spans="1:22" s="18" customFormat="1" ht="28" customHeight="1" thickBot="1">
      <c r="A13" s="104"/>
      <c r="B13" s="105"/>
      <c r="C13" s="152" t="s">
        <v>127</v>
      </c>
      <c r="D13" s="153"/>
      <c r="E13" s="153"/>
      <c r="F13" s="153"/>
      <c r="G13" s="153"/>
      <c r="H13" s="153"/>
      <c r="I13" s="153"/>
      <c r="J13" s="154"/>
      <c r="K13" s="16" t="s">
        <v>1</v>
      </c>
      <c r="L13" s="17" t="s">
        <v>34</v>
      </c>
      <c r="M13" s="41"/>
      <c r="N13" s="35" t="s">
        <v>35</v>
      </c>
      <c r="O13" s="41"/>
      <c r="P13" s="35" t="s">
        <v>36</v>
      </c>
      <c r="Q13" s="69"/>
      <c r="R13" s="69"/>
      <c r="S13" s="35"/>
      <c r="T13" s="35"/>
      <c r="U13" s="35" t="s">
        <v>37</v>
      </c>
      <c r="V13" s="36"/>
    </row>
    <row r="14" spans="1:22" ht="10" customHeight="1"/>
    <row r="15" spans="1:22" ht="23">
      <c r="A15" s="83" t="s">
        <v>96</v>
      </c>
      <c r="B15" s="83"/>
      <c r="C15" s="83"/>
      <c r="D15" s="83"/>
      <c r="E15" s="82">
        <f>COUNTA(F18:F42)</f>
        <v>2</v>
      </c>
      <c r="F15" s="82"/>
      <c r="G15" s="29" t="s">
        <v>97</v>
      </c>
    </row>
    <row r="16" spans="1:22" ht="10" customHeight="1" thickBot="1"/>
    <row r="17" spans="1:22" ht="20" customHeight="1">
      <c r="A17" s="21" t="s">
        <v>10</v>
      </c>
      <c r="B17" s="63" t="s">
        <v>11</v>
      </c>
      <c r="C17" s="63"/>
      <c r="D17" s="63" t="s">
        <v>12</v>
      </c>
      <c r="E17" s="63"/>
      <c r="F17" s="37" t="s">
        <v>13</v>
      </c>
      <c r="G17" s="61" t="s">
        <v>93</v>
      </c>
      <c r="H17" s="62"/>
      <c r="I17" s="61" t="s">
        <v>89</v>
      </c>
      <c r="J17" s="99"/>
      <c r="K17" s="62"/>
      <c r="L17" s="63" t="s">
        <v>15</v>
      </c>
      <c r="M17" s="63"/>
      <c r="N17" s="63"/>
      <c r="O17" s="63"/>
      <c r="P17" s="63"/>
      <c r="Q17" s="63"/>
      <c r="R17" s="63"/>
      <c r="S17" s="61" t="s">
        <v>14</v>
      </c>
      <c r="T17" s="99"/>
      <c r="U17" s="99"/>
      <c r="V17" s="155"/>
    </row>
    <row r="18" spans="1:22" ht="20" customHeight="1">
      <c r="A18" s="22">
        <v>1</v>
      </c>
      <c r="B18" s="162" t="s">
        <v>119</v>
      </c>
      <c r="C18" s="162"/>
      <c r="D18" s="162" t="str">
        <f t="shared" ref="D18:D33" si="0">PHONETIC(B18)</f>
        <v>クサツ　タロウ</v>
      </c>
      <c r="E18" s="162"/>
      <c r="F18" s="48" t="s">
        <v>53</v>
      </c>
      <c r="G18" s="163">
        <v>33239</v>
      </c>
      <c r="H18" s="164"/>
      <c r="I18" s="57"/>
      <c r="J18" s="58"/>
      <c r="K18" s="59"/>
      <c r="L18" s="43" t="str">
        <f>IF(M18="","",VLOOKUP(M18,'設定(マスタ)'!P2:Q20,2,FALSE))</f>
        <v>A</v>
      </c>
      <c r="M18" s="165" t="s">
        <v>120</v>
      </c>
      <c r="N18" s="162"/>
      <c r="O18" s="162"/>
      <c r="P18" s="162"/>
      <c r="Q18" s="162"/>
      <c r="R18" s="162"/>
      <c r="S18" s="52"/>
      <c r="T18" s="53"/>
      <c r="U18" s="53"/>
      <c r="V18" s="54"/>
    </row>
    <row r="19" spans="1:22" ht="20" customHeight="1">
      <c r="A19" s="22">
        <v>2</v>
      </c>
      <c r="B19" s="162" t="s">
        <v>121</v>
      </c>
      <c r="C19" s="162"/>
      <c r="D19" s="162" t="str">
        <f t="shared" si="0"/>
        <v>クサツ　ハナコ</v>
      </c>
      <c r="E19" s="162"/>
      <c r="F19" s="48" t="s">
        <v>54</v>
      </c>
      <c r="G19" s="163">
        <v>33604</v>
      </c>
      <c r="H19" s="164"/>
      <c r="I19" s="57"/>
      <c r="J19" s="58"/>
      <c r="K19" s="59"/>
      <c r="L19" s="43" t="str">
        <f>IF(M19="","",VLOOKUP(M19,'設定(マスタ)'!P3:Q21,2,FALSE))</f>
        <v>B</v>
      </c>
      <c r="M19" s="165" t="s">
        <v>122</v>
      </c>
      <c r="N19" s="162"/>
      <c r="O19" s="162"/>
      <c r="P19" s="162"/>
      <c r="Q19" s="162"/>
      <c r="R19" s="162"/>
      <c r="S19" s="52"/>
      <c r="T19" s="53"/>
      <c r="U19" s="53"/>
      <c r="V19" s="54"/>
    </row>
    <row r="20" spans="1:22" ht="20" customHeight="1">
      <c r="A20" s="22">
        <v>3</v>
      </c>
      <c r="B20" s="49"/>
      <c r="C20" s="49"/>
      <c r="D20" s="49" t="str">
        <f t="shared" si="0"/>
        <v/>
      </c>
      <c r="E20" s="49"/>
      <c r="F20" s="42"/>
      <c r="G20" s="50"/>
      <c r="H20" s="51"/>
      <c r="I20" s="57"/>
      <c r="J20" s="58"/>
      <c r="K20" s="59"/>
      <c r="L20" s="43" t="str">
        <f>IF(M20="","",VLOOKUP(M20,'設定(マスタ)'!P4:Q22,2,FALSE))</f>
        <v/>
      </c>
      <c r="M20" s="55"/>
      <c r="N20" s="56"/>
      <c r="O20" s="56"/>
      <c r="P20" s="56"/>
      <c r="Q20" s="56"/>
      <c r="R20" s="56"/>
      <c r="S20" s="52"/>
      <c r="T20" s="53"/>
      <c r="U20" s="53"/>
      <c r="V20" s="54"/>
    </row>
    <row r="21" spans="1:22" ht="20" customHeight="1">
      <c r="A21" s="22">
        <v>4</v>
      </c>
      <c r="B21" s="49"/>
      <c r="C21" s="49"/>
      <c r="D21" s="49" t="str">
        <f t="shared" si="0"/>
        <v/>
      </c>
      <c r="E21" s="49"/>
      <c r="F21" s="42"/>
      <c r="G21" s="50"/>
      <c r="H21" s="51"/>
      <c r="I21" s="57"/>
      <c r="J21" s="58"/>
      <c r="K21" s="59"/>
      <c r="L21" s="43" t="str">
        <f>IF(M21="","",VLOOKUP(M21,'設定(マスタ)'!P5:Q23,2,FALSE))</f>
        <v/>
      </c>
      <c r="M21" s="55"/>
      <c r="N21" s="56"/>
      <c r="O21" s="56"/>
      <c r="P21" s="56"/>
      <c r="Q21" s="56"/>
      <c r="R21" s="56"/>
      <c r="S21" s="52"/>
      <c r="T21" s="53"/>
      <c r="U21" s="53"/>
      <c r="V21" s="54"/>
    </row>
    <row r="22" spans="1:22" ht="20" customHeight="1">
      <c r="A22" s="22">
        <v>5</v>
      </c>
      <c r="B22" s="49"/>
      <c r="C22" s="49"/>
      <c r="D22" s="49" t="str">
        <f t="shared" si="0"/>
        <v/>
      </c>
      <c r="E22" s="49"/>
      <c r="F22" s="42"/>
      <c r="G22" s="50"/>
      <c r="H22" s="51"/>
      <c r="I22" s="57"/>
      <c r="J22" s="58"/>
      <c r="K22" s="59"/>
      <c r="L22" s="43" t="str">
        <f>IF(M22="","",VLOOKUP(M22,'設定(マスタ)'!P6:Q24,2,FALSE))</f>
        <v/>
      </c>
      <c r="M22" s="55"/>
      <c r="N22" s="56"/>
      <c r="O22" s="56"/>
      <c r="P22" s="56"/>
      <c r="Q22" s="56"/>
      <c r="R22" s="56"/>
      <c r="S22" s="52"/>
      <c r="T22" s="53"/>
      <c r="U22" s="53"/>
      <c r="V22" s="54"/>
    </row>
    <row r="23" spans="1:22" ht="20" customHeight="1">
      <c r="A23" s="22">
        <v>6</v>
      </c>
      <c r="B23" s="49"/>
      <c r="C23" s="49"/>
      <c r="D23" s="49" t="str">
        <f t="shared" si="0"/>
        <v/>
      </c>
      <c r="E23" s="49"/>
      <c r="F23" s="42"/>
      <c r="G23" s="50"/>
      <c r="H23" s="51"/>
      <c r="I23" s="57"/>
      <c r="J23" s="58"/>
      <c r="K23" s="59"/>
      <c r="L23" s="43" t="str">
        <f>IF(M23="","",VLOOKUP(M23,'設定(マスタ)'!P7:Q25,2,FALSE))</f>
        <v/>
      </c>
      <c r="M23" s="55"/>
      <c r="N23" s="56"/>
      <c r="O23" s="56"/>
      <c r="P23" s="56"/>
      <c r="Q23" s="56"/>
      <c r="R23" s="56"/>
      <c r="S23" s="52"/>
      <c r="T23" s="53"/>
      <c r="U23" s="53"/>
      <c r="V23" s="54"/>
    </row>
    <row r="24" spans="1:22" ht="20" customHeight="1">
      <c r="A24" s="22">
        <v>7</v>
      </c>
      <c r="B24" s="49"/>
      <c r="C24" s="49"/>
      <c r="D24" s="49" t="str">
        <f t="shared" si="0"/>
        <v/>
      </c>
      <c r="E24" s="49"/>
      <c r="F24" s="42"/>
      <c r="G24" s="50"/>
      <c r="H24" s="51"/>
      <c r="I24" s="57"/>
      <c r="J24" s="58"/>
      <c r="K24" s="59"/>
      <c r="L24" s="43" t="str">
        <f>IF(M24="","",VLOOKUP(M24,'設定(マスタ)'!P8:Q26,2,FALSE))</f>
        <v/>
      </c>
      <c r="M24" s="55"/>
      <c r="N24" s="56"/>
      <c r="O24" s="56"/>
      <c r="P24" s="56"/>
      <c r="Q24" s="56"/>
      <c r="R24" s="56"/>
      <c r="S24" s="52"/>
      <c r="T24" s="53"/>
      <c r="U24" s="53"/>
      <c r="V24" s="54"/>
    </row>
    <row r="25" spans="1:22" ht="20" customHeight="1">
      <c r="A25" s="22">
        <v>8</v>
      </c>
      <c r="B25" s="49"/>
      <c r="C25" s="49"/>
      <c r="D25" s="49" t="str">
        <f t="shared" si="0"/>
        <v/>
      </c>
      <c r="E25" s="49"/>
      <c r="F25" s="42"/>
      <c r="G25" s="50"/>
      <c r="H25" s="51"/>
      <c r="I25" s="57"/>
      <c r="J25" s="58"/>
      <c r="K25" s="59"/>
      <c r="L25" s="43" t="str">
        <f>IF(M25="","",VLOOKUP(M25,'設定(マスタ)'!P9:Q27,2,FALSE))</f>
        <v/>
      </c>
      <c r="M25" s="55"/>
      <c r="N25" s="56"/>
      <c r="O25" s="56"/>
      <c r="P25" s="56"/>
      <c r="Q25" s="56"/>
      <c r="R25" s="56"/>
      <c r="S25" s="52"/>
      <c r="T25" s="53"/>
      <c r="U25" s="53"/>
      <c r="V25" s="54"/>
    </row>
    <row r="26" spans="1:22" ht="20" customHeight="1">
      <c r="A26" s="22">
        <v>9</v>
      </c>
      <c r="B26" s="49"/>
      <c r="C26" s="49"/>
      <c r="D26" s="49" t="str">
        <f t="shared" si="0"/>
        <v/>
      </c>
      <c r="E26" s="49"/>
      <c r="F26" s="42"/>
      <c r="G26" s="50"/>
      <c r="H26" s="51"/>
      <c r="I26" s="57"/>
      <c r="J26" s="58"/>
      <c r="K26" s="59"/>
      <c r="L26" s="43" t="str">
        <f>IF(M26="","",VLOOKUP(M26,'設定(マスタ)'!P10:Q28,2,FALSE))</f>
        <v/>
      </c>
      <c r="M26" s="55"/>
      <c r="N26" s="56"/>
      <c r="O26" s="56"/>
      <c r="P26" s="56"/>
      <c r="Q26" s="56"/>
      <c r="R26" s="56"/>
      <c r="S26" s="52"/>
      <c r="T26" s="53"/>
      <c r="U26" s="53"/>
      <c r="V26" s="54"/>
    </row>
    <row r="27" spans="1:22" ht="20" customHeight="1">
      <c r="A27" s="22">
        <v>10</v>
      </c>
      <c r="B27" s="49"/>
      <c r="C27" s="49"/>
      <c r="D27" s="49" t="str">
        <f t="shared" si="0"/>
        <v/>
      </c>
      <c r="E27" s="49"/>
      <c r="F27" s="42"/>
      <c r="G27" s="50"/>
      <c r="H27" s="51"/>
      <c r="I27" s="57"/>
      <c r="J27" s="58"/>
      <c r="K27" s="59"/>
      <c r="L27" s="43" t="str">
        <f>IF(M27="","",VLOOKUP(M27,'設定(マスタ)'!P11:Q29,2,FALSE))</f>
        <v/>
      </c>
      <c r="M27" s="55"/>
      <c r="N27" s="56"/>
      <c r="O27" s="56"/>
      <c r="P27" s="56"/>
      <c r="Q27" s="56"/>
      <c r="R27" s="56"/>
      <c r="S27" s="52"/>
      <c r="T27" s="53"/>
      <c r="U27" s="53"/>
      <c r="V27" s="54"/>
    </row>
    <row r="28" spans="1:22" ht="20" customHeight="1">
      <c r="A28" s="22">
        <v>11</v>
      </c>
      <c r="B28" s="49"/>
      <c r="C28" s="49"/>
      <c r="D28" s="49" t="str">
        <f t="shared" si="0"/>
        <v/>
      </c>
      <c r="E28" s="49"/>
      <c r="F28" s="42"/>
      <c r="G28" s="50"/>
      <c r="H28" s="51"/>
      <c r="I28" s="57"/>
      <c r="J28" s="58"/>
      <c r="K28" s="59"/>
      <c r="L28" s="43" t="str">
        <f>IF(M28="","",VLOOKUP(M28,'設定(マスタ)'!P12:Q30,2,FALSE))</f>
        <v/>
      </c>
      <c r="M28" s="55"/>
      <c r="N28" s="56"/>
      <c r="O28" s="56"/>
      <c r="P28" s="56"/>
      <c r="Q28" s="56"/>
      <c r="R28" s="56"/>
      <c r="S28" s="52"/>
      <c r="T28" s="53"/>
      <c r="U28" s="53"/>
      <c r="V28" s="54"/>
    </row>
    <row r="29" spans="1:22" ht="20" customHeight="1">
      <c r="A29" s="22">
        <v>12</v>
      </c>
      <c r="B29" s="49"/>
      <c r="C29" s="49"/>
      <c r="D29" s="49" t="str">
        <f t="shared" si="0"/>
        <v/>
      </c>
      <c r="E29" s="49"/>
      <c r="F29" s="42"/>
      <c r="G29" s="50"/>
      <c r="H29" s="51"/>
      <c r="I29" s="57"/>
      <c r="J29" s="58"/>
      <c r="K29" s="59"/>
      <c r="L29" s="43" t="str">
        <f>IF(M29="","",VLOOKUP(M29,'設定(マスタ)'!P13:Q31,2,FALSE))</f>
        <v/>
      </c>
      <c r="M29" s="55"/>
      <c r="N29" s="56"/>
      <c r="O29" s="56"/>
      <c r="P29" s="56"/>
      <c r="Q29" s="56"/>
      <c r="R29" s="56"/>
      <c r="S29" s="52"/>
      <c r="T29" s="53"/>
      <c r="U29" s="53"/>
      <c r="V29" s="54"/>
    </row>
    <row r="30" spans="1:22" ht="20" customHeight="1">
      <c r="A30" s="22">
        <v>13</v>
      </c>
      <c r="B30" s="49"/>
      <c r="C30" s="49"/>
      <c r="D30" s="49" t="str">
        <f t="shared" si="0"/>
        <v/>
      </c>
      <c r="E30" s="49"/>
      <c r="F30" s="42"/>
      <c r="G30" s="50"/>
      <c r="H30" s="51"/>
      <c r="I30" s="57"/>
      <c r="J30" s="58"/>
      <c r="K30" s="59"/>
      <c r="L30" s="43" t="str">
        <f>IF(M30="","",VLOOKUP(M30,'設定(マスタ)'!P14:Q32,2,FALSE))</f>
        <v/>
      </c>
      <c r="M30" s="55"/>
      <c r="N30" s="56"/>
      <c r="O30" s="56"/>
      <c r="P30" s="56"/>
      <c r="Q30" s="56"/>
      <c r="R30" s="56"/>
      <c r="S30" s="52"/>
      <c r="T30" s="53"/>
      <c r="U30" s="53"/>
      <c r="V30" s="54"/>
    </row>
    <row r="31" spans="1:22" ht="20" customHeight="1">
      <c r="A31" s="22">
        <v>14</v>
      </c>
      <c r="B31" s="49"/>
      <c r="C31" s="49"/>
      <c r="D31" s="49" t="str">
        <f t="shared" si="0"/>
        <v/>
      </c>
      <c r="E31" s="49"/>
      <c r="F31" s="42"/>
      <c r="G31" s="50"/>
      <c r="H31" s="51"/>
      <c r="I31" s="57"/>
      <c r="J31" s="58"/>
      <c r="K31" s="59"/>
      <c r="L31" s="43" t="str">
        <f>IF(M31="","",VLOOKUP(M31,'設定(マスタ)'!P15:Q33,2,FALSE))</f>
        <v/>
      </c>
      <c r="M31" s="55"/>
      <c r="N31" s="56"/>
      <c r="O31" s="56"/>
      <c r="P31" s="56"/>
      <c r="Q31" s="56"/>
      <c r="R31" s="56"/>
      <c r="S31" s="52"/>
      <c r="T31" s="53"/>
      <c r="U31" s="53"/>
      <c r="V31" s="54"/>
    </row>
    <row r="32" spans="1:22" ht="20" customHeight="1">
      <c r="A32" s="22">
        <v>15</v>
      </c>
      <c r="B32" s="49"/>
      <c r="C32" s="49"/>
      <c r="D32" s="49" t="str">
        <f t="shared" si="0"/>
        <v/>
      </c>
      <c r="E32" s="49"/>
      <c r="F32" s="42"/>
      <c r="G32" s="50"/>
      <c r="H32" s="51"/>
      <c r="I32" s="57"/>
      <c r="J32" s="58"/>
      <c r="K32" s="59"/>
      <c r="L32" s="43" t="str">
        <f>IF(M32="","",VLOOKUP(M32,'設定(マスタ)'!P16:Q34,2,FALSE))</f>
        <v/>
      </c>
      <c r="M32" s="55"/>
      <c r="N32" s="56"/>
      <c r="O32" s="56"/>
      <c r="P32" s="56"/>
      <c r="Q32" s="56"/>
      <c r="R32" s="56"/>
      <c r="S32" s="52"/>
      <c r="T32" s="53"/>
      <c r="U32" s="53"/>
      <c r="V32" s="54"/>
    </row>
    <row r="33" spans="1:22" ht="20" customHeight="1">
      <c r="A33" s="22">
        <v>16</v>
      </c>
      <c r="B33" s="49"/>
      <c r="C33" s="49"/>
      <c r="D33" s="49" t="str">
        <f t="shared" si="0"/>
        <v/>
      </c>
      <c r="E33" s="49"/>
      <c r="F33" s="42"/>
      <c r="G33" s="50"/>
      <c r="H33" s="51"/>
      <c r="I33" s="57"/>
      <c r="J33" s="58"/>
      <c r="K33" s="59"/>
      <c r="L33" s="43" t="str">
        <f>IF(M33="","",VLOOKUP(M33,'設定(マスタ)'!P17:Q35,2,FALSE))</f>
        <v/>
      </c>
      <c r="M33" s="55"/>
      <c r="N33" s="56"/>
      <c r="O33" s="56"/>
      <c r="P33" s="56"/>
      <c r="Q33" s="56"/>
      <c r="R33" s="56"/>
      <c r="S33" s="52"/>
      <c r="T33" s="53"/>
      <c r="U33" s="53"/>
      <c r="V33" s="54"/>
    </row>
    <row r="34" spans="1:22" ht="20" customHeight="1">
      <c r="A34" s="22">
        <v>17</v>
      </c>
      <c r="B34" s="49"/>
      <c r="C34" s="49"/>
      <c r="D34" s="49" t="str">
        <f>PHONETIC(B34)</f>
        <v/>
      </c>
      <c r="E34" s="49"/>
      <c r="F34" s="42"/>
      <c r="G34" s="50"/>
      <c r="H34" s="51"/>
      <c r="I34" s="57"/>
      <c r="J34" s="58"/>
      <c r="K34" s="59"/>
      <c r="L34" s="43" t="str">
        <f>IF(M34="","",VLOOKUP(M34,'設定(マスタ)'!P8:Q26,2,FALSE))</f>
        <v/>
      </c>
      <c r="M34" s="55"/>
      <c r="N34" s="56"/>
      <c r="O34" s="56"/>
      <c r="P34" s="56"/>
      <c r="Q34" s="56"/>
      <c r="R34" s="56"/>
      <c r="S34" s="52"/>
      <c r="T34" s="53"/>
      <c r="U34" s="53"/>
      <c r="V34" s="54"/>
    </row>
    <row r="35" spans="1:22" ht="20" customHeight="1">
      <c r="A35" s="22">
        <v>18</v>
      </c>
      <c r="B35" s="49"/>
      <c r="C35" s="49"/>
      <c r="D35" s="49" t="str">
        <f>PHONETIC(B35)</f>
        <v/>
      </c>
      <c r="E35" s="49"/>
      <c r="F35" s="42"/>
      <c r="G35" s="50"/>
      <c r="H35" s="51"/>
      <c r="I35" s="57"/>
      <c r="J35" s="58"/>
      <c r="K35" s="59"/>
      <c r="L35" s="43" t="str">
        <f>IF(M35="","",VLOOKUP(M35,'設定(マスタ)'!P9:Q27,2,FALSE))</f>
        <v/>
      </c>
      <c r="M35" s="55"/>
      <c r="N35" s="56"/>
      <c r="O35" s="56"/>
      <c r="P35" s="56"/>
      <c r="Q35" s="56"/>
      <c r="R35" s="56"/>
      <c r="S35" s="52"/>
      <c r="T35" s="53"/>
      <c r="U35" s="53"/>
      <c r="V35" s="54"/>
    </row>
    <row r="36" spans="1:22" ht="20" customHeight="1">
      <c r="A36" s="22">
        <v>19</v>
      </c>
      <c r="B36" s="49"/>
      <c r="C36" s="49"/>
      <c r="D36" s="49" t="str">
        <f>PHONETIC(B36)</f>
        <v/>
      </c>
      <c r="E36" s="49"/>
      <c r="F36" s="42"/>
      <c r="G36" s="50"/>
      <c r="H36" s="51"/>
      <c r="I36" s="57"/>
      <c r="J36" s="58"/>
      <c r="K36" s="59"/>
      <c r="L36" s="43" t="str">
        <f>IF(M36="","",VLOOKUP(M36,'設定(マスタ)'!P10:Q28,2,FALSE))</f>
        <v/>
      </c>
      <c r="M36" s="55"/>
      <c r="N36" s="56"/>
      <c r="O36" s="56"/>
      <c r="P36" s="56"/>
      <c r="Q36" s="56"/>
      <c r="R36" s="56"/>
      <c r="S36" s="52"/>
      <c r="T36" s="53"/>
      <c r="U36" s="53"/>
      <c r="V36" s="54"/>
    </row>
    <row r="37" spans="1:22" ht="20" customHeight="1">
      <c r="A37" s="22">
        <v>20</v>
      </c>
      <c r="B37" s="49"/>
      <c r="C37" s="49"/>
      <c r="D37" s="49" t="str">
        <f t="shared" ref="D37:D41" si="1">PHONETIC(B37)</f>
        <v/>
      </c>
      <c r="E37" s="49"/>
      <c r="F37" s="42"/>
      <c r="G37" s="50"/>
      <c r="H37" s="51"/>
      <c r="I37" s="57"/>
      <c r="J37" s="58"/>
      <c r="K37" s="59"/>
      <c r="L37" s="43" t="str">
        <f>IF(M37="","",VLOOKUP(M37,'設定(マスタ)'!P11:Q29,2,FALSE))</f>
        <v/>
      </c>
      <c r="M37" s="55"/>
      <c r="N37" s="56"/>
      <c r="O37" s="56"/>
      <c r="P37" s="56"/>
      <c r="Q37" s="56"/>
      <c r="R37" s="56"/>
      <c r="S37" s="52"/>
      <c r="T37" s="53"/>
      <c r="U37" s="53"/>
      <c r="V37" s="54"/>
    </row>
    <row r="38" spans="1:22" ht="20" customHeight="1">
      <c r="A38" s="22">
        <v>21</v>
      </c>
      <c r="B38" s="49"/>
      <c r="C38" s="49"/>
      <c r="D38" s="49" t="str">
        <f t="shared" si="1"/>
        <v/>
      </c>
      <c r="E38" s="49"/>
      <c r="F38" s="42"/>
      <c r="G38" s="50"/>
      <c r="H38" s="51"/>
      <c r="I38" s="57"/>
      <c r="J38" s="58"/>
      <c r="K38" s="59"/>
      <c r="L38" s="43" t="str">
        <f>IF(M38="","",VLOOKUP(M38,'設定(マスタ)'!P12:Q30,2,FALSE))</f>
        <v/>
      </c>
      <c r="M38" s="55"/>
      <c r="N38" s="56"/>
      <c r="O38" s="56"/>
      <c r="P38" s="56"/>
      <c r="Q38" s="56"/>
      <c r="R38" s="56"/>
      <c r="S38" s="52"/>
      <c r="T38" s="53"/>
      <c r="U38" s="53"/>
      <c r="V38" s="54"/>
    </row>
    <row r="39" spans="1:22" ht="20" customHeight="1">
      <c r="A39" s="22">
        <v>22</v>
      </c>
      <c r="B39" s="49"/>
      <c r="C39" s="49"/>
      <c r="D39" s="49" t="str">
        <f t="shared" si="1"/>
        <v/>
      </c>
      <c r="E39" s="49"/>
      <c r="F39" s="42"/>
      <c r="G39" s="50"/>
      <c r="H39" s="51"/>
      <c r="I39" s="57"/>
      <c r="J39" s="58"/>
      <c r="K39" s="59"/>
      <c r="L39" s="43" t="str">
        <f>IF(M39="","",VLOOKUP(M39,'設定(マスタ)'!P13:Q31,2,FALSE))</f>
        <v/>
      </c>
      <c r="M39" s="55"/>
      <c r="N39" s="56"/>
      <c r="O39" s="56"/>
      <c r="P39" s="56"/>
      <c r="Q39" s="56"/>
      <c r="R39" s="56"/>
      <c r="S39" s="52"/>
      <c r="T39" s="53"/>
      <c r="U39" s="53"/>
      <c r="V39" s="54"/>
    </row>
    <row r="40" spans="1:22" ht="20" customHeight="1">
      <c r="A40" s="22">
        <v>23</v>
      </c>
      <c r="B40" s="49"/>
      <c r="C40" s="49"/>
      <c r="D40" s="49" t="str">
        <f t="shared" si="1"/>
        <v/>
      </c>
      <c r="E40" s="49"/>
      <c r="F40" s="42"/>
      <c r="G40" s="50"/>
      <c r="H40" s="51"/>
      <c r="I40" s="57"/>
      <c r="J40" s="58"/>
      <c r="K40" s="59"/>
      <c r="L40" s="43" t="str">
        <f>IF(M40="","",VLOOKUP(M40,'設定(マスタ)'!P14:Q32,2,FALSE))</f>
        <v/>
      </c>
      <c r="M40" s="55"/>
      <c r="N40" s="56"/>
      <c r="O40" s="56"/>
      <c r="P40" s="56"/>
      <c r="Q40" s="56"/>
      <c r="R40" s="56"/>
      <c r="S40" s="52"/>
      <c r="T40" s="53"/>
      <c r="U40" s="53"/>
      <c r="V40" s="54"/>
    </row>
    <row r="41" spans="1:22" ht="20" customHeight="1">
      <c r="A41" s="22">
        <v>24</v>
      </c>
      <c r="B41" s="49"/>
      <c r="C41" s="49"/>
      <c r="D41" s="49" t="str">
        <f t="shared" si="1"/>
        <v/>
      </c>
      <c r="E41" s="49"/>
      <c r="F41" s="42"/>
      <c r="G41" s="50"/>
      <c r="H41" s="51"/>
      <c r="I41" s="57"/>
      <c r="J41" s="58"/>
      <c r="K41" s="59"/>
      <c r="L41" s="43" t="str">
        <f>IF(M41="","",VLOOKUP(M41,'設定(マスタ)'!P15:Q33,2,FALSE))</f>
        <v/>
      </c>
      <c r="M41" s="55"/>
      <c r="N41" s="56"/>
      <c r="O41" s="56"/>
      <c r="P41" s="56"/>
      <c r="Q41" s="56"/>
      <c r="R41" s="56"/>
      <c r="S41" s="52"/>
      <c r="T41" s="53"/>
      <c r="U41" s="53"/>
      <c r="V41" s="54"/>
    </row>
    <row r="42" spans="1:22" ht="20" customHeight="1" thickBot="1">
      <c r="A42" s="33">
        <v>25</v>
      </c>
      <c r="B42" s="60"/>
      <c r="C42" s="60"/>
      <c r="D42" s="60" t="str">
        <f>PHONETIC(B42)</f>
        <v/>
      </c>
      <c r="E42" s="60"/>
      <c r="F42" s="44"/>
      <c r="G42" s="64"/>
      <c r="H42" s="65"/>
      <c r="I42" s="156"/>
      <c r="J42" s="157"/>
      <c r="K42" s="158"/>
      <c r="L42" s="45" t="str">
        <f>IF(M42="","",VLOOKUP(M42,'設定(マスタ)'!P11:Q29,2,FALSE))</f>
        <v/>
      </c>
      <c r="M42" s="85"/>
      <c r="N42" s="86"/>
      <c r="O42" s="86"/>
      <c r="P42" s="86"/>
      <c r="Q42" s="86"/>
      <c r="R42" s="86"/>
      <c r="S42" s="159"/>
      <c r="T42" s="160"/>
      <c r="U42" s="160"/>
      <c r="V42" s="161"/>
    </row>
    <row r="43" spans="1:22" ht="10" customHeight="1"/>
    <row r="44" spans="1:22">
      <c r="A44" s="1" t="s">
        <v>98</v>
      </c>
    </row>
    <row r="45" spans="1:22">
      <c r="A45" s="1" t="s">
        <v>99</v>
      </c>
    </row>
    <row r="46" spans="1:22" ht="10" customHeight="1"/>
    <row r="47" spans="1:22">
      <c r="A47" s="1" t="s">
        <v>100</v>
      </c>
    </row>
    <row r="48" spans="1:22">
      <c r="A48" s="1" t="s">
        <v>128</v>
      </c>
    </row>
    <row r="49" spans="1:1">
      <c r="A49" s="1" t="s">
        <v>101</v>
      </c>
    </row>
    <row r="50" spans="1:1" ht="10" customHeight="1"/>
    <row r="51" spans="1:1">
      <c r="A51" s="1" t="s">
        <v>102</v>
      </c>
    </row>
    <row r="52" spans="1:1">
      <c r="A52" s="1" t="s">
        <v>103</v>
      </c>
    </row>
    <row r="53" spans="1:1">
      <c r="A53" s="1" t="s">
        <v>104</v>
      </c>
    </row>
    <row r="54" spans="1:1" ht="10" customHeight="1"/>
    <row r="55" spans="1:1">
      <c r="A55" s="1" t="s">
        <v>105</v>
      </c>
    </row>
    <row r="56" spans="1:1" ht="10" customHeight="1"/>
    <row r="57" spans="1:1">
      <c r="A57" s="1" t="s">
        <v>106</v>
      </c>
    </row>
    <row r="58" spans="1:1">
      <c r="A58" s="1" t="s">
        <v>109</v>
      </c>
    </row>
    <row r="59" spans="1:1">
      <c r="A59" s="1" t="s">
        <v>107</v>
      </c>
    </row>
    <row r="60" spans="1:1">
      <c r="A60" s="1" t="s">
        <v>108</v>
      </c>
    </row>
  </sheetData>
  <mergeCells count="192">
    <mergeCell ref="A1:K2"/>
    <mergeCell ref="M1:N2"/>
    <mergeCell ref="O1:Q1"/>
    <mergeCell ref="R1:V1"/>
    <mergeCell ref="O2:Q2"/>
    <mergeCell ref="R2:V2"/>
    <mergeCell ref="A3:F3"/>
    <mergeCell ref="A5:B5"/>
    <mergeCell ref="C5:N5"/>
    <mergeCell ref="O5:P5"/>
    <mergeCell ref="Q5:V5"/>
    <mergeCell ref="A6:B6"/>
    <mergeCell ref="C6:N6"/>
    <mergeCell ref="O6:P6"/>
    <mergeCell ref="Q6:V6"/>
    <mergeCell ref="G12:J12"/>
    <mergeCell ref="Q12:R12"/>
    <mergeCell ref="A7:B9"/>
    <mergeCell ref="D7:N7"/>
    <mergeCell ref="O7:P8"/>
    <mergeCell ref="Q7:V8"/>
    <mergeCell ref="C8:N9"/>
    <mergeCell ref="O9:P9"/>
    <mergeCell ref="Q9:V9"/>
    <mergeCell ref="S17:V17"/>
    <mergeCell ref="B18:C18"/>
    <mergeCell ref="D18:E18"/>
    <mergeCell ref="G18:H18"/>
    <mergeCell ref="I18:K18"/>
    <mergeCell ref="M18:R18"/>
    <mergeCell ref="S18:V18"/>
    <mergeCell ref="C13:J13"/>
    <mergeCell ref="Q13:R13"/>
    <mergeCell ref="A15:D15"/>
    <mergeCell ref="E15:F15"/>
    <mergeCell ref="B17:C17"/>
    <mergeCell ref="D17:E17"/>
    <mergeCell ref="G17:H17"/>
    <mergeCell ref="I17:K17"/>
    <mergeCell ref="L17:R17"/>
    <mergeCell ref="A10:B13"/>
    <mergeCell ref="C10:E10"/>
    <mergeCell ref="F10:J10"/>
    <mergeCell ref="L10:V10"/>
    <mergeCell ref="C11:E11"/>
    <mergeCell ref="F11:G11"/>
    <mergeCell ref="K11:V11"/>
    <mergeCell ref="C12:E12"/>
    <mergeCell ref="B20:C20"/>
    <mergeCell ref="D20:E20"/>
    <mergeCell ref="G20:H20"/>
    <mergeCell ref="I20:K20"/>
    <mergeCell ref="M20:R20"/>
    <mergeCell ref="S20:V20"/>
    <mergeCell ref="B19:C19"/>
    <mergeCell ref="D19:E19"/>
    <mergeCell ref="G19:H19"/>
    <mergeCell ref="I19:K19"/>
    <mergeCell ref="M19:R19"/>
    <mergeCell ref="S19:V19"/>
    <mergeCell ref="B22:C22"/>
    <mergeCell ref="D22:E22"/>
    <mergeCell ref="G22:H22"/>
    <mergeCell ref="I22:K22"/>
    <mergeCell ref="M22:R22"/>
    <mergeCell ref="S22:V22"/>
    <mergeCell ref="B21:C21"/>
    <mergeCell ref="D21:E21"/>
    <mergeCell ref="G21:H21"/>
    <mergeCell ref="I21:K21"/>
    <mergeCell ref="M21:R21"/>
    <mergeCell ref="S21:V21"/>
    <mergeCell ref="B24:C24"/>
    <mergeCell ref="D24:E24"/>
    <mergeCell ref="G24:H24"/>
    <mergeCell ref="I24:K24"/>
    <mergeCell ref="M24:R24"/>
    <mergeCell ref="S24:V24"/>
    <mergeCell ref="B23:C23"/>
    <mergeCell ref="D23:E23"/>
    <mergeCell ref="G23:H23"/>
    <mergeCell ref="I23:K23"/>
    <mergeCell ref="M23:R23"/>
    <mergeCell ref="S23:V23"/>
    <mergeCell ref="B26:C26"/>
    <mergeCell ref="D26:E26"/>
    <mergeCell ref="G26:H26"/>
    <mergeCell ref="I26:K26"/>
    <mergeCell ref="M26:R26"/>
    <mergeCell ref="S26:V26"/>
    <mergeCell ref="B25:C25"/>
    <mergeCell ref="D25:E25"/>
    <mergeCell ref="G25:H25"/>
    <mergeCell ref="I25:K25"/>
    <mergeCell ref="M25:R25"/>
    <mergeCell ref="S25:V25"/>
    <mergeCell ref="B28:C28"/>
    <mergeCell ref="D28:E28"/>
    <mergeCell ref="G28:H28"/>
    <mergeCell ref="I28:K28"/>
    <mergeCell ref="M28:R28"/>
    <mergeCell ref="S28:V28"/>
    <mergeCell ref="B27:C27"/>
    <mergeCell ref="D27:E27"/>
    <mergeCell ref="G27:H27"/>
    <mergeCell ref="I27:K27"/>
    <mergeCell ref="M27:R27"/>
    <mergeCell ref="S27:V27"/>
    <mergeCell ref="B30:C30"/>
    <mergeCell ref="D30:E30"/>
    <mergeCell ref="G30:H30"/>
    <mergeCell ref="I30:K30"/>
    <mergeCell ref="M30:R30"/>
    <mergeCell ref="S30:V30"/>
    <mergeCell ref="B29:C29"/>
    <mergeCell ref="D29:E29"/>
    <mergeCell ref="G29:H29"/>
    <mergeCell ref="I29:K29"/>
    <mergeCell ref="M29:R29"/>
    <mergeCell ref="S29:V29"/>
    <mergeCell ref="B32:C32"/>
    <mergeCell ref="D32:E32"/>
    <mergeCell ref="G32:H32"/>
    <mergeCell ref="I32:K32"/>
    <mergeCell ref="M32:R32"/>
    <mergeCell ref="S32:V32"/>
    <mergeCell ref="B31:C31"/>
    <mergeCell ref="D31:E31"/>
    <mergeCell ref="G31:H31"/>
    <mergeCell ref="I31:K31"/>
    <mergeCell ref="M31:R31"/>
    <mergeCell ref="S31:V31"/>
    <mergeCell ref="B34:C34"/>
    <mergeCell ref="D34:E34"/>
    <mergeCell ref="G34:H34"/>
    <mergeCell ref="I34:K34"/>
    <mergeCell ref="M34:R34"/>
    <mergeCell ref="S34:V34"/>
    <mergeCell ref="B33:C33"/>
    <mergeCell ref="D33:E33"/>
    <mergeCell ref="G33:H33"/>
    <mergeCell ref="I33:K33"/>
    <mergeCell ref="M33:R33"/>
    <mergeCell ref="S33:V33"/>
    <mergeCell ref="B36:C36"/>
    <mergeCell ref="D36:E36"/>
    <mergeCell ref="G36:H36"/>
    <mergeCell ref="I36:K36"/>
    <mergeCell ref="M36:R36"/>
    <mergeCell ref="S36:V36"/>
    <mergeCell ref="B35:C35"/>
    <mergeCell ref="D35:E35"/>
    <mergeCell ref="G35:H35"/>
    <mergeCell ref="I35:K35"/>
    <mergeCell ref="M35:R35"/>
    <mergeCell ref="S35:V35"/>
    <mergeCell ref="B38:C38"/>
    <mergeCell ref="D38:E38"/>
    <mergeCell ref="G38:H38"/>
    <mergeCell ref="I38:K38"/>
    <mergeCell ref="M38:R38"/>
    <mergeCell ref="S38:V38"/>
    <mergeCell ref="B37:C37"/>
    <mergeCell ref="D37:E37"/>
    <mergeCell ref="G37:H37"/>
    <mergeCell ref="I37:K37"/>
    <mergeCell ref="M37:R37"/>
    <mergeCell ref="S37:V37"/>
    <mergeCell ref="B40:C40"/>
    <mergeCell ref="D40:E40"/>
    <mergeCell ref="G40:H40"/>
    <mergeCell ref="I40:K40"/>
    <mergeCell ref="M40:R40"/>
    <mergeCell ref="S40:V40"/>
    <mergeCell ref="B39:C39"/>
    <mergeCell ref="D39:E39"/>
    <mergeCell ref="G39:H39"/>
    <mergeCell ref="I39:K39"/>
    <mergeCell ref="M39:R39"/>
    <mergeCell ref="S39:V39"/>
    <mergeCell ref="B42:C42"/>
    <mergeCell ref="D42:E42"/>
    <mergeCell ref="G42:H42"/>
    <mergeCell ref="I42:K42"/>
    <mergeCell ref="M42:R42"/>
    <mergeCell ref="S42:V42"/>
    <mergeCell ref="B41:C41"/>
    <mergeCell ref="D41:E41"/>
    <mergeCell ref="G41:H41"/>
    <mergeCell ref="I41:K41"/>
    <mergeCell ref="M41:R41"/>
    <mergeCell ref="S41:V41"/>
  </mergeCells>
  <phoneticPr fontId="1"/>
  <conditionalFormatting sqref="C5:N6 D7:N7 C8:N9 Q5:V9 F10:J10 M12:M13 O12:O13 Q12:R13 V12:V13 T12:T13 B18:K42 M18:S42 F11:F12">
    <cfRule type="containsBlanks" dxfId="3" priority="4">
      <formula>LEN(TRIM(B5))=0</formula>
    </cfRule>
  </conditionalFormatting>
  <dataValidations count="8">
    <dataValidation allowBlank="1" showInputMessage="1" showErrorMessage="1" prompt="例）_x000a_2024/5/13" sqref="G18:H42" xr:uid="{7899A407-2906-410B-9067-8D21C4111910}"/>
    <dataValidation allowBlank="1" showInputMessage="1" showErrorMessage="1" prompt="セイとメイの間に_x000a_スペース（空白）を入れてください" sqref="D18:E42" xr:uid="{F879AF21-4461-4C40-8F65-2FDA634678B8}"/>
    <dataValidation allowBlank="1" showInputMessage="1" showErrorMessage="1" prompt="姓と名の間にスペース（空白）を入れてください" sqref="B18:C42" xr:uid="{C01FF619-45E8-49FE-9996-91B0E2582A29}"/>
    <dataValidation allowBlank="1" showInputMessage="1" showErrorMessage="1" prompt="※入力不要" sqref="L10:V10" xr:uid="{84A2B143-A6B8-4028-9ED9-618DB5717785}"/>
    <dataValidation allowBlank="1" showInputMessage="1" showErrorMessage="1" prompt="※申込者入力不要" sqref="O2:V3 L18:L42" xr:uid="{D3BB7EEB-DCA3-4C32-8928-63ACBF6C8C94}"/>
    <dataValidation allowBlank="1" showInputMessage="1" showErrorMessage="1" prompt="自動計算のため、入力は不要です" sqref="E15" xr:uid="{41BA100F-6333-4C57-9E41-249D2ABA8D6D}"/>
    <dataValidation allowBlank="1" showErrorMessage="1" prompt="伝達事項などございましたら、こちらにご入力ください" sqref="K12:K13" xr:uid="{BF92C6BE-A333-483C-BDBE-1D25E666E585}"/>
    <dataValidation allowBlank="1" showErrorMessage="1" sqref="O9 O7 Q7 Q9" xr:uid="{7218F244-B63C-4616-9012-6F150029A5D8}"/>
  </dataValidations>
  <pageMargins left="0.7" right="0.7" top="0.75" bottom="0.75" header="0.3" footer="0.3"/>
  <pageSetup paperSize="9" scale="6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9D8378-8009-4B7A-85F3-97F94110B859}">
            <xm:f>$F$10='設定(マスタ)'!$A$3</xm:f>
            <x14:dxf>
              <fill>
                <patternFill>
                  <bgColor theme="1"/>
                </patternFill>
              </fill>
            </x14:dxf>
          </x14:cfRule>
          <xm:sqref>K11:V13</xm:sqref>
        </x14:conditionalFormatting>
        <x14:conditionalFormatting xmlns:xm="http://schemas.microsoft.com/office/excel/2006/main">
          <x14:cfRule type="expression" priority="1" id="{F248F412-FB00-4C95-A956-4DB6ACBA0118}">
            <xm:f>$F$10='設定(マスタ)'!$A$5</xm:f>
            <x14:dxf>
              <fill>
                <patternFill>
                  <bgColor theme="1"/>
                </patternFill>
              </fill>
            </x14:dxf>
          </x14:cfRule>
          <x14:cfRule type="expression" priority="2" id="{CF774C43-8C95-4634-8F59-6291FCE72A0A}">
            <xm:f>$F$10='設定(マスタ)'!$A$4</xm:f>
            <x14:dxf>
              <fill>
                <patternFill>
                  <bgColor theme="1"/>
                </patternFill>
              </fill>
            </x14:dxf>
          </x14:cfRule>
          <xm:sqref>F11 H11:J11 I18:K42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622A99B-3BB9-4366-8E10-27CEEAE44369}">
          <x14:formula1>
            <xm:f>'設定(マスタ)'!$H$3:$H$4</xm:f>
          </x14:formula1>
          <xm:sqref>F12</xm:sqref>
        </x14:dataValidation>
        <x14:dataValidation type="list" allowBlank="1" showInputMessage="1" showErrorMessage="1" xr:uid="{FD7CA4A5-BCF9-4719-A235-41D149E8E265}">
          <x14:formula1>
            <xm:f>'設定(マスタ)'!$F$3:$F$7</xm:f>
          </x14:formula1>
          <xm:sqref>I18:K42</xm:sqref>
        </x14:dataValidation>
        <x14:dataValidation type="list" allowBlank="1" showInputMessage="1" showErrorMessage="1" xr:uid="{2A7B187C-627A-4C53-A213-57CB159C1DC2}">
          <x14:formula1>
            <xm:f>'設定(マスタ)'!$P$3:$P$20</xm:f>
          </x14:formula1>
          <xm:sqref>M18:R42</xm:sqref>
        </x14:dataValidation>
        <x14:dataValidation type="list" allowBlank="1" showInputMessage="1" showErrorMessage="1" xr:uid="{259BA37C-9AD6-4963-B776-CED0266EA187}">
          <x14:formula1>
            <xm:f>'設定(マスタ)'!$N$3:$N$4</xm:f>
          </x14:formula1>
          <xm:sqref>F18:F42</xm:sqref>
        </x14:dataValidation>
        <x14:dataValidation type="list" allowBlank="1" showInputMessage="1" showErrorMessage="1" prompt="希望日を選択してください" xr:uid="{5FB70947-052D-4B1D-905A-8A14EC950F6E}">
          <x14:formula1>
            <xm:f>'設定(マスタ)'!$D$3:$D$6</xm:f>
          </x14:formula1>
          <xm:sqref>F11</xm:sqref>
        </x14:dataValidation>
        <x14:dataValidation type="list" allowBlank="1" showInputMessage="1" showErrorMessage="1" xr:uid="{3842CD85-C2BF-481E-833D-0B8396590E14}">
          <x14:formula1>
            <xm:f>'設定(マスタ)'!$L$3:$L$4</xm:f>
          </x14:formula1>
          <xm:sqref>V12:V13</xm:sqref>
        </x14:dataValidation>
        <x14:dataValidation type="list" allowBlank="1" showInputMessage="1" showErrorMessage="1" xr:uid="{A53C66F4-E796-4C50-93C3-D0B06B447573}">
          <x14:formula1>
            <xm:f>'設定(マスタ)'!$K$3:$K$9</xm:f>
          </x14:formula1>
          <xm:sqref>T12:T13</xm:sqref>
        </x14:dataValidation>
        <x14:dataValidation type="list" allowBlank="1" showInputMessage="1" showErrorMessage="1" xr:uid="{747D8B05-7565-4306-8112-3A4DD42550B0}">
          <x14:formula1>
            <xm:f>'設定(マスタ)'!$J$3:$J$5</xm:f>
          </x14:formula1>
          <xm:sqref>Q12:Q13</xm:sqref>
        </x14:dataValidation>
        <x14:dataValidation type="list" allowBlank="1" showInputMessage="1" showErrorMessage="1" xr:uid="{73FC78E6-DAD1-4DCA-8BA0-226DA8457F09}">
          <x14:formula1>
            <xm:f>'設定(マスタ)'!$A$3:$A$5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workbookViewId="0">
      <selection activeCell="A18" sqref="A18"/>
    </sheetView>
  </sheetViews>
  <sheetFormatPr baseColWidth="10" defaultColWidth="8.83203125" defaultRowHeight="14"/>
  <cols>
    <col min="1" max="1" width="18.5" customWidth="1"/>
    <col min="2" max="2" width="20.83203125" customWidth="1"/>
    <col min="3" max="3" width="1.6640625" customWidth="1"/>
    <col min="4" max="4" width="9.1640625" style="4" bestFit="1" customWidth="1"/>
    <col min="5" max="5" width="3.33203125" bestFit="1" customWidth="1"/>
    <col min="6" max="6" width="12.33203125" bestFit="1" customWidth="1"/>
    <col min="7" max="7" width="1.5" customWidth="1"/>
    <col min="8" max="8" width="6.6640625" customWidth="1"/>
    <col min="9" max="9" width="1.5" customWidth="1"/>
    <col min="13" max="13" width="1.6640625" customWidth="1"/>
    <col min="15" max="15" width="2" customWidth="1"/>
    <col min="16" max="16" width="31.1640625" style="10" bestFit="1" customWidth="1"/>
    <col min="17" max="17" width="4.6640625" bestFit="1" customWidth="1"/>
  </cols>
  <sheetData>
    <row r="1" spans="1:17">
      <c r="D1" s="30" t="s">
        <v>110</v>
      </c>
    </row>
    <row r="2" spans="1:17">
      <c r="A2" s="6" t="s">
        <v>16</v>
      </c>
      <c r="B2" s="6" t="s">
        <v>17</v>
      </c>
      <c r="D2" s="191" t="s">
        <v>2</v>
      </c>
      <c r="E2" s="191"/>
      <c r="F2" s="6" t="s">
        <v>28</v>
      </c>
      <c r="H2" s="6" t="s">
        <v>124</v>
      </c>
      <c r="J2" s="6" t="s">
        <v>51</v>
      </c>
      <c r="K2" s="6" t="s">
        <v>37</v>
      </c>
      <c r="L2" s="6" t="s">
        <v>45</v>
      </c>
      <c r="N2" s="6" t="s">
        <v>52</v>
      </c>
      <c r="P2" s="192" t="s">
        <v>87</v>
      </c>
      <c r="Q2" s="192"/>
    </row>
    <row r="3" spans="1:17" s="2" customFormat="1" ht="27" customHeight="1">
      <c r="A3" s="7" t="s">
        <v>29</v>
      </c>
      <c r="B3" s="8" t="s">
        <v>20</v>
      </c>
      <c r="C3" s="5"/>
      <c r="D3" s="26">
        <v>46153</v>
      </c>
      <c r="E3" s="9" t="str">
        <f>TEXT(D3,"aaa")</f>
        <v>月</v>
      </c>
      <c r="F3" s="7" t="s">
        <v>24</v>
      </c>
      <c r="H3" s="7" t="s">
        <v>125</v>
      </c>
      <c r="J3" s="7" t="s">
        <v>48</v>
      </c>
      <c r="K3" s="6" t="s">
        <v>38</v>
      </c>
      <c r="L3" s="7" t="s">
        <v>46</v>
      </c>
      <c r="N3" s="7" t="s">
        <v>53</v>
      </c>
      <c r="P3" s="11" t="s">
        <v>55</v>
      </c>
      <c r="Q3" s="7" t="s">
        <v>57</v>
      </c>
    </row>
    <row r="4" spans="1:17" s="2" customFormat="1" ht="27" customHeight="1">
      <c r="A4" s="8" t="s">
        <v>30</v>
      </c>
      <c r="B4" s="7" t="s">
        <v>18</v>
      </c>
      <c r="C4" s="5"/>
      <c r="D4" s="26">
        <v>46185</v>
      </c>
      <c r="E4" s="9" t="str">
        <f>TEXT(D4,"aaa")</f>
        <v>金</v>
      </c>
      <c r="F4" s="7" t="s">
        <v>25</v>
      </c>
      <c r="H4" s="7" t="s">
        <v>126</v>
      </c>
      <c r="J4" s="7" t="s">
        <v>49</v>
      </c>
      <c r="K4" s="7" t="s">
        <v>39</v>
      </c>
      <c r="L4" s="7" t="s">
        <v>47</v>
      </c>
      <c r="N4" s="7" t="s">
        <v>54</v>
      </c>
      <c r="P4" s="11" t="s">
        <v>56</v>
      </c>
      <c r="Q4" s="7" t="s">
        <v>58</v>
      </c>
    </row>
    <row r="5" spans="1:17" s="2" customFormat="1" ht="27" customHeight="1">
      <c r="A5" s="7" t="s">
        <v>31</v>
      </c>
      <c r="B5" s="8" t="s">
        <v>19</v>
      </c>
      <c r="C5" s="5"/>
      <c r="D5" s="26">
        <v>46217</v>
      </c>
      <c r="E5" s="9" t="str">
        <f>TEXT(D5,"aaa")</f>
        <v>火</v>
      </c>
      <c r="F5" s="7" t="s">
        <v>26</v>
      </c>
      <c r="J5" s="7" t="s">
        <v>50</v>
      </c>
      <c r="K5" s="7" t="s">
        <v>40</v>
      </c>
      <c r="P5" s="12" t="s">
        <v>64</v>
      </c>
      <c r="Q5" s="7" t="s">
        <v>59</v>
      </c>
    </row>
    <row r="6" spans="1:17" s="2" customFormat="1" ht="27" customHeight="1">
      <c r="A6"/>
      <c r="B6"/>
      <c r="D6" s="26"/>
      <c r="E6" s="9" t="str">
        <f>TEXT(D6,"aaa")</f>
        <v>土</v>
      </c>
      <c r="F6" s="7" t="s">
        <v>27</v>
      </c>
      <c r="K6" s="7" t="s">
        <v>41</v>
      </c>
      <c r="P6" s="12" t="s">
        <v>65</v>
      </c>
      <c r="Q6" s="7" t="s">
        <v>59</v>
      </c>
    </row>
    <row r="7" spans="1:17" s="2" customFormat="1" ht="27" customHeight="1">
      <c r="A7"/>
      <c r="B7"/>
      <c r="C7" s="3"/>
      <c r="D7" s="4"/>
      <c r="E7"/>
      <c r="F7" s="7" t="s">
        <v>129</v>
      </c>
      <c r="K7" s="6" t="s">
        <v>42</v>
      </c>
      <c r="P7" s="12" t="s">
        <v>66</v>
      </c>
      <c r="Q7" s="7" t="s">
        <v>59</v>
      </c>
    </row>
    <row r="8" spans="1:17" ht="27" customHeight="1">
      <c r="K8" s="7" t="s">
        <v>43</v>
      </c>
      <c r="P8" s="12" t="s">
        <v>67</v>
      </c>
      <c r="Q8" s="7" t="s">
        <v>59</v>
      </c>
    </row>
    <row r="9" spans="1:17" ht="27" customHeight="1">
      <c r="K9" s="7" t="s">
        <v>44</v>
      </c>
      <c r="P9" s="12" t="s">
        <v>68</v>
      </c>
      <c r="Q9" s="7" t="s">
        <v>59</v>
      </c>
    </row>
    <row r="10" spans="1:17">
      <c r="P10" s="12" t="s">
        <v>69</v>
      </c>
      <c r="Q10" s="7" t="s">
        <v>60</v>
      </c>
    </row>
    <row r="11" spans="1:17">
      <c r="P11" s="12" t="s">
        <v>70</v>
      </c>
      <c r="Q11" s="7" t="s">
        <v>61</v>
      </c>
    </row>
    <row r="12" spans="1:17">
      <c r="P12" s="12" t="s">
        <v>63</v>
      </c>
      <c r="Q12" s="7" t="s">
        <v>62</v>
      </c>
    </row>
    <row r="13" spans="1:17">
      <c r="P13" s="12" t="s">
        <v>73</v>
      </c>
      <c r="Q13" s="7" t="s">
        <v>71</v>
      </c>
    </row>
    <row r="14" spans="1:17">
      <c r="P14" s="13" t="s">
        <v>74</v>
      </c>
      <c r="Q14" s="7" t="s">
        <v>72</v>
      </c>
    </row>
    <row r="15" spans="1:17">
      <c r="P15" s="13" t="s">
        <v>76</v>
      </c>
      <c r="Q15" s="7" t="s">
        <v>75</v>
      </c>
    </row>
    <row r="16" spans="1:17">
      <c r="P16" s="13" t="s">
        <v>78</v>
      </c>
      <c r="Q16" s="7" t="s">
        <v>77</v>
      </c>
    </row>
    <row r="17" spans="16:17">
      <c r="P17" s="13" t="s">
        <v>83</v>
      </c>
      <c r="Q17" s="7" t="s">
        <v>79</v>
      </c>
    </row>
    <row r="18" spans="16:17">
      <c r="P18" s="14" t="s">
        <v>84</v>
      </c>
      <c r="Q18" s="7" t="s">
        <v>80</v>
      </c>
    </row>
    <row r="19" spans="16:17">
      <c r="P19" s="11" t="s">
        <v>85</v>
      </c>
      <c r="Q19" s="7" t="s">
        <v>81</v>
      </c>
    </row>
    <row r="20" spans="16:17">
      <c r="P20" s="13" t="s">
        <v>86</v>
      </c>
      <c r="Q20" s="7" t="s">
        <v>82</v>
      </c>
    </row>
    <row r="21" spans="16:17">
      <c r="Q21" s="2"/>
    </row>
    <row r="22" spans="16:17">
      <c r="Q22" s="2"/>
    </row>
  </sheetData>
  <mergeCells count="2">
    <mergeCell ref="D2:E2"/>
    <mergeCell ref="P2:Q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設定(マスタ)</vt:lpstr>
      <vt:lpstr>記入例!Print_Area</vt:lpstr>
      <vt:lpstr>申込書!Print_Area</vt:lpstr>
    </vt:vector>
  </TitlesOfParts>
  <Company>草津商工会議所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草津商工会議所</dc:creator>
  <cp:lastModifiedBy>office</cp:lastModifiedBy>
  <cp:lastPrinted>2026-01-26T07:12:24Z</cp:lastPrinted>
  <dcterms:created xsi:type="dcterms:W3CDTF">2001-01-31T06:52:56Z</dcterms:created>
  <dcterms:modified xsi:type="dcterms:W3CDTF">2026-02-06T10:33:12Z</dcterms:modified>
</cp:coreProperties>
</file>